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75" windowHeight="8625" tabRatio="657" activeTab="0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программы" sheetId="8" r:id="rId8"/>
  </sheets>
  <definedNames/>
  <calcPr fullCalcOnLoad="1" refMode="R1C1"/>
</workbook>
</file>

<file path=xl/sharedStrings.xml><?xml version="1.0" encoding="utf-8"?>
<sst xmlns="http://schemas.openxmlformats.org/spreadsheetml/2006/main" count="757" uniqueCount="351">
  <si>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</si>
  <si>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</si>
  <si>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</si>
  <si>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</si>
  <si>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</si>
  <si>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</si>
  <si>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</si>
  <si>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</si>
  <si>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</si>
  <si>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</si>
  <si>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</si>
  <si>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000 2 02 40000 00 0000 150</t>
  </si>
  <si>
    <t>810 2 02 49999 00 0000 150</t>
  </si>
  <si>
    <t>810 2 02 49999 10 0000 150</t>
  </si>
  <si>
    <t>810 2 02 49999 10 0002 150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</si>
  <si>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</si>
  <si>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</si>
  <si>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1 13 01995 10 0000 130</t>
  </si>
  <si>
    <t>1 13 02995 10 0000 130</t>
  </si>
  <si>
    <t>1 14 06025 10 0000 430</t>
  </si>
  <si>
    <t>1 16 23051 10 0000 140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</si>
  <si>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</si>
  <si>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</si>
  <si>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</si>
  <si>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</si>
  <si>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</si>
  <si>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 на выравнивание бюджетной обеспеченности</t>
  </si>
  <si>
    <t>Доходы бюджета поселения  2019 года</t>
  </si>
  <si>
    <t>Доходы бюджета поселения  2020 года</t>
  </si>
  <si>
    <t>Наименование кода классификации доходов бюджета</t>
  </si>
  <si>
    <t>ВСЕГО</t>
  </si>
  <si>
    <t>1 08 04020 01 1000 110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</si>
  <si>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</si>
  <si>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</si>
  <si>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</si>
  <si>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</si>
  <si>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</si>
  <si>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</si>
  <si>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1 13 02065 10 0000 130</t>
  </si>
  <si>
    <t>1 14 02053 10 0000 410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</si>
  <si>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</si>
  <si>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</si>
  <si>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</si>
  <si>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</si>
  <si>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</si>
  <si>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</si>
  <si>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</si>
  <si>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</si>
  <si>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</si>
  <si>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</si>
  <si>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</si>
  <si>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</si>
  <si>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</si>
  <si>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</si>
  <si>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</si>
  <si>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</si>
  <si>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</si>
  <si>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</si>
  <si>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</si>
  <si>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</si>
  <si>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</si>
  <si>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</si>
  <si>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</si>
  <si>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</si>
  <si>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</si>
  <si>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</si>
  <si>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>Субвенции бюджетам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</si>
  <si>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</si>
  <si>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</si>
  <si>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</si>
  <si>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</si>
  <si>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</si>
  <si>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</si>
  <si>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</si>
  <si>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</si>
  <si>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</si>
  <si>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</si>
  <si>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</si>
  <si>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</si>
  <si>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</si>
  <si>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</si>
  <si>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</si>
  <si>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</si>
  <si>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</si>
  <si>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</si>
  <si>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</si>
  <si>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</si>
  <si>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</si>
  <si>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</si>
  <si>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</si>
  <si>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</si>
  <si>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</si>
  <si>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</si>
  <si>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</si>
  <si>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</si>
  <si>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</si>
  <si>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</si>
  <si>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</si>
  <si>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</si>
  <si>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</si>
  <si>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</si>
  <si>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</si>
  <si>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</si>
  <si>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</si>
  <si>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</si>
  <si>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</si>
  <si>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</si>
  <si>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</si>
  <si>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</si>
  <si>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</si>
  <si>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</si>
  <si>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</si>
  <si>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</si>
  <si>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</si>
  <si>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</si>
  <si>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</si>
  <si>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</si>
  <si>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</si>
  <si>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</si>
  <si>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</si>
  <si>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</si>
  <si>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</si>
  <si>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</si>
  <si>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</si>
  <si>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</si>
  <si>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</si>
  <si>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</si>
  <si>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</si>
  <si>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1 11 05075 10 0000 120</t>
  </si>
  <si>
    <t>8110051180</t>
  </si>
  <si>
    <t>Доходы от сдачи в аренду имущества, составляющего казну сельских поселений (за исключением земельных участков)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</si>
  <si>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</si>
  <si>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</si>
  <si>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</si>
  <si>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</si>
  <si>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</si>
  <si>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</si>
  <si>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</si>
  <si>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</si>
  <si>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</si>
  <si>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 xml:space="preserve">Дотация на выравнивание  бюджетной обеспеченности </t>
  </si>
  <si>
    <t xml:space="preserve">      Приложение № 3 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</si>
  <si>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</si>
  <si>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</si>
  <si>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</si>
  <si>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</si>
  <si>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</si>
  <si>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</si>
  <si>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</si>
  <si>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</si>
  <si>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</si>
  <si>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</si>
  <si>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</si>
  <si>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</si>
  <si>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</si>
  <si>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</si>
  <si>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</si>
  <si>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</si>
  <si>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</si>
  <si>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1 17 01050 10 0000 180</t>
  </si>
  <si>
    <t>1 17 05050 10 0000 180</t>
  </si>
  <si>
    <t>Приложение № 2</t>
  </si>
  <si>
    <t>Перечень главных администраторов доходов бюджета поселения</t>
  </si>
  <si>
    <t>Сумма на 2019 год</t>
  </si>
  <si>
    <t>Дорожное хозяйство (дорожные фонды)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</si>
  <si>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</si>
  <si>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</si>
  <si>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</si>
  <si>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</si>
  <si>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</si>
  <si>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</si>
  <si>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</si>
  <si>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</si>
  <si>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</si>
  <si>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</si>
  <si>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</si>
  <si>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</si>
  <si>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</si>
  <si>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</si>
  <si>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</si>
  <si>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</si>
  <si>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</si>
  <si>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</si>
  <si>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</si>
  <si>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</si>
  <si>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</si>
  <si>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</si>
  <si>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</si>
  <si>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</si>
  <si>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</si>
  <si>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</si>
  <si>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</si>
  <si>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</si>
  <si>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</si>
  <si>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</si>
  <si>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</si>
  <si>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</si>
  <si>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</si>
  <si>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</si>
  <si>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</si>
  <si>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</si>
  <si>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</si>
  <si>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1 11 09045 10 0000 120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</si>
  <si>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</si>
  <si>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</si>
  <si>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</si>
  <si>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</si>
  <si>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Сумма на 2020 год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</si>
  <si>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</si>
  <si>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</si>
  <si>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</si>
  <si>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</si>
  <si>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</si>
  <si>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</si>
  <si>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</si>
  <si>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</si>
  <si>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</si>
  <si>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</si>
  <si>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Красноярский край Казачинский район</t>
  </si>
  <si>
    <t xml:space="preserve">                Глава Захаровского сельсовета:                                                        Розе Т.А.     </t>
  </si>
  <si>
    <t xml:space="preserve"> 810 01 05 02 01 10 0000 610</t>
  </si>
  <si>
    <t xml:space="preserve"> 810 01 05 02 01 10 0000 510</t>
  </si>
  <si>
    <t xml:space="preserve">Администрация Захаровского сельсовета  Казачинского района Красноярского края          </t>
  </si>
  <si>
    <t>810 1 08 04000 01 0000 110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</si>
  <si>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</si>
  <si>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</si>
  <si>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</si>
  <si>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</si>
  <si>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</si>
  <si>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</si>
  <si>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</si>
  <si>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</si>
  <si>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</si>
  <si>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</si>
  <si>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</si>
  <si>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</si>
  <si>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</si>
  <si>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</si>
  <si>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</si>
  <si>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</si>
  <si>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</si>
  <si>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</si>
  <si>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1 11 05025 10 0000 120</t>
  </si>
  <si>
    <t>Доходы бюджета поселения  2021 года</t>
  </si>
  <si>
    <t>Главные администраторы источников внутреннего финансирования</t>
  </si>
  <si>
    <t xml:space="preserve">Источники внутреннего финансирования дефицита (профицита) бюджета поселения </t>
  </si>
  <si>
    <t>Сумма на 2021 год</t>
  </si>
  <si>
    <t>Код главного администратора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</si>
  <si>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</si>
  <si>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</si>
  <si>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2 02 15001 10 0020 150</t>
  </si>
  <si>
    <t>2 02 15001 10 0030 150</t>
  </si>
  <si>
    <t>2 02 30024 10 4901 150</t>
  </si>
  <si>
    <t xml:space="preserve"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</si>
  <si>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2 02 35118 10 0000 150</t>
  </si>
  <si>
    <t>2 02 49999 10 0002 150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</si>
  <si>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</si>
  <si>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</si>
  <si>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</si>
  <si>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2 08 05000 10 0000 150</t>
  </si>
  <si>
    <t>2 19 35118 10 0000 150</t>
  </si>
  <si>
    <t>2 19 60010 10 0000 150</t>
  </si>
  <si>
    <t>всего</t>
  </si>
  <si>
    <t>810 2 02 10000 00 0000 150</t>
  </si>
  <si>
    <t>810 2 02 15001 00 0000 150</t>
  </si>
  <si>
    <t>810 2 02 15001 10 0000 150</t>
  </si>
  <si>
    <t>810 2 02 15001 10 0020 150</t>
  </si>
  <si>
    <t>810 2 02 15001 10 0030 150</t>
  </si>
  <si>
    <t>0120000000</t>
  </si>
  <si>
    <t>0120081090</t>
  </si>
  <si>
    <t>рублей</t>
  </si>
  <si>
    <t xml:space="preserve">                                                                                                                        Приложение № 6</t>
  </si>
  <si>
    <t>Российская Федерация</t>
  </si>
  <si>
    <t xml:space="preserve">     Статья 8. Индексация заработной платы работников муниципальных учреждений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</si>
  <si>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</si>
  <si>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</si>
  <si>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</si>
  <si>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</si>
  <si>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>810 1 08 04020 01 1000 110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</si>
  <si>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 в том числе по отмененому)</t>
  </si>
  <si>
    <t>2 02 49999 10 0018 150</t>
  </si>
  <si>
    <t>2 02 49999 10 7412 150</t>
  </si>
  <si>
    <t>2 02 49999 10 7508 150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</si>
  <si>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</si>
  <si>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2 02 49999 10 7641 150</t>
  </si>
  <si>
    <t>Прочие межбюджетные трансферты,передаваемые бюджетам сельских поселений на осуществление расходов, направленных на реализацию мероприятий по поддержке местных инициатив, в рамкахподпрограммы "Поддержка местных инициатив" государственной программы Красноярского края "Содействие развитие местного самоуправления"</t>
  </si>
  <si>
    <t>810 2 02 49999 10 7412 150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</si>
  <si>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</si>
  <si>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Обеспечение пожарной безопасности</t>
  </si>
  <si>
    <t>0310</t>
  </si>
  <si>
    <t>Коммунальное хозяйство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</si>
  <si>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</si>
  <si>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</si>
  <si>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01300S4120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</si>
  <si>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</si>
  <si>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01200S5080</t>
  </si>
  <si>
    <t xml:space="preserve">     1. Утвердить основные характеристики бюджета поселения на 2020 год и плановый период на 2021 -2022 годов:</t>
  </si>
  <si>
    <t xml:space="preserve">     3) дефицит бюджета поселения  на 2020 год  в сумме 0,00 рублей,   на плановый период 2021 -2022 годов  в сумме 0,00 рублей;</t>
  </si>
  <si>
    <t xml:space="preserve">     4) источники    внутреннего    финансирования дефицита (профицита) бюджета поселения в сумме 0,00 рублей на 2020 год и в  сумме 0,00 рублей на плановый период 2021-2022 годов согласно приложению 1 к настоящему Решению.</t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</si>
  <si>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2020 года.</t>
  </si>
  <si>
    <t xml:space="preserve"> дефицита районного бюджета на 2020 год и плановый период 2021-2022 годов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</si>
  <si>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2020 год и плановый период 2021-2022 годов</t>
  </si>
  <si>
    <t>Приложение № 4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</si>
  <si>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</si>
  <si>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</si>
  <si>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</si>
  <si>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</si>
  <si>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Дотация бюджетам сельских поселений на выравнивание  бюджетной обеспеченности из районного бюджета за счет субвенции краевого бюджета</t>
  </si>
  <si>
    <t>Дотации бюджетам сельских поселений на выравнивание бюджетной обеспеченности из районного бюджета за счет собственных доходов районного бюджета</t>
  </si>
  <si>
    <t>Статья 15. Иные межбюджетные трансферты</t>
  </si>
  <si>
    <t>Иные межбюджетные трансферты бюджета сельского поселения на обеспечение первичных мер пожарной безопасности на территории Захаровского сельсовета в рамках подпрограммы 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</si>
  <si>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810 2 02 49999 10 0018 150</t>
  </si>
  <si>
    <t>к  решению схода граждан Захаровского сельсовета</t>
  </si>
  <si>
    <t>к  решения схода граждан Захаровского сельсовета</t>
  </si>
  <si>
    <t>к решению схода граждан Захаровского сельсовета</t>
  </si>
  <si>
    <t xml:space="preserve"> на 2020 год  и плановый период 2021-2022 годов.</t>
  </si>
  <si>
    <t>на 2020 год и плановый период 2021 - 2022 годов</t>
  </si>
  <si>
    <t>Сумма на 2022 год</t>
  </si>
  <si>
    <t>Доходы районного бюджета на 2020 год и плановый период 2021-2022 годов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</si>
  <si>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 </t>
  </si>
  <si>
    <t>8110010490</t>
  </si>
  <si>
    <t xml:space="preserve"> РЕШЕНИЕ</t>
  </si>
  <si>
    <t xml:space="preserve">      2. Направить в  2020 году и плановом периоде 2021-2022 годов бюджету Казачинского района иные межбюджетные трансферты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культуры: в 2020 году - 230 590,00 рублей, в плановом периоде 2021-2022 годов - по 230 590,00 рублей ежегодно.
    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Захаровского сельского Совета депутатов.</t>
  </si>
  <si>
    <t xml:space="preserve">  от 27.12.2019г. №41-115 </t>
  </si>
  <si>
    <t xml:space="preserve">  от 27.12.2019 № 41-115</t>
  </si>
  <si>
    <t xml:space="preserve">  от 27.12.19 № 41-115</t>
  </si>
  <si>
    <t xml:space="preserve">  от 27.12.2019 № 41-115+</t>
  </si>
  <si>
    <t xml:space="preserve"> от 27.12.2019  № 41-115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</si>
  <si>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</si>
  <si>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 xml:space="preserve"> Прочие межбюджетные трансферты, передаваемые бюджетам сельских поселений на осуществление частичного финансирования (возмещения) расходов на 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Захаровского сельсовета в рамках непрограммных расходов отдельных органов местного самоуправления</t>
  </si>
  <si>
    <t>Ведомственная структура расходов бюджета поселения  на 2020 год и плановый период 2021-2022 годов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</si>
  <si>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2020 год и плановый период 2021-2022 годов </t>
  </si>
  <si>
    <t>810 2 02 49999 10 7508 150</t>
  </si>
  <si>
    <t>Содержание автомобильных дорог общего пользования местного значения за счет средств дорожного фонда Красноярского края и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</si>
  <si>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</si>
  <si>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</si>
  <si>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Заработная плата работников муниципальных казенных, бюджетных и автономных учреждений за исключением заработной платы отдельных категорий работников,увеличичение оплаты труда которых осуществляется в соответствии с указами Президента Российской Федерации,предусматривающими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увеличивается (индексируется):                                                                              в 2020 году на 3 процента с 1 октября 2020 года;                                                                                          в плановом периоде 2021 - 2022 годов на коэффициент, равный 1.
       </t>
  </si>
  <si>
    <t>"28"февраля 2020г                             с.Захаровка                                                       №42-119</t>
  </si>
  <si>
    <t xml:space="preserve">"О внесении изменений в Решение схода граждан Захаровского сельсовета от 27 декабря 2019 года № 41-115 «О бюджете Захаровского сельсовета на 2020 год и плановый период 2021-2022 годов" </t>
  </si>
  <si>
    <t>Статья 1.Внести  в Решение схода граждан Захаровского сельсовета от 28 декабря 2018 года № 33-87 «О бюджете Захаровского сельсовета на 2019 год и плановый период 2020-2021 годов»  следующие изменения</t>
  </si>
  <si>
    <t xml:space="preserve">     1) прогнозируемый общий объем доходов бюджета поселения  на 2020 год  в сумме 3 409 424,00 рубля, на 2021 год в сумме 3 342 375,00 рублей; на 2022 год в сумме 3 346 213,00 рублей;                                                                               </t>
  </si>
  <si>
    <t xml:space="preserve">     2) общий объем расходов бюджета поселения на 2020 год в сумме 3 409 424,00 рубля; на 2021 год в сумме 3 342 375,00 рублей, в том числе условно утвержденные расходы в сумме 81 539,18 рублей; на 2022 год в сумме 3 346 213,00 рублей, в том числе условно утвержденные расходы в сумме 160 956,15 рублей;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</si>
  <si>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2)  Статью 4.п 2  изложить в следующей редакции:</t>
  </si>
  <si>
    <t>Направить в  2020 году и плановом периоде 2021-2022 годов бюджету Казачинского района иные межбюджетные трансферты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культуры: в 2020 году - 230 590,00 рублей, в плановом периоде 2021-2022 годов - по 230 590,00 рублей ежегодно.
    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Захаровского сельского Совета депутатов.</t>
  </si>
  <si>
    <t>1)    Статью 1 п 1 изложить в следующей редакции:</t>
  </si>
  <si>
    <t xml:space="preserve">  3)  Статью 8  изложить в следующей редакции:</t>
  </si>
  <si>
    <t xml:space="preserve">   4)  Статью 15  изложить в следующей редакции:</t>
  </si>
  <si>
    <t xml:space="preserve"> Статья 2.</t>
  </si>
  <si>
    <t xml:space="preserve"> Статья 3.</t>
  </si>
  <si>
    <t xml:space="preserve">1) Приложение 1 изложить в новой редакции согласно приложения №1 к настоящему решению
2) Приложение 2 изложить в новой редакции согласно приложения №2 к настоящему решению
3) Приложение 4 изложить в новой редакции согласно приложения №3 к настоящему решению
4) Приложение 5 изложить в новой редакции согласно приложения №4 к настоящему решению
5) Приложение 6 изложить в новой редакции согласно приложения №5 к настоящему решению      6) Приложение 7 изложить в новой редакции согласно приложения №6 к настоящему решению                                    </t>
  </si>
  <si>
    <t xml:space="preserve">  от 28.02.2020 № 42-119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</si>
</sst>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54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vertical="center" wrapText="1"/>
      <protection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1" fillId="0" borderId="0" xfId="0" applyFont="1" applyAlignment="1">
      <alignment horizontal="justify" vertical="top" wrapText="1"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7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13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6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31" fillId="0" borderId="0" xfId="0" applyNumberFormat="1" applyFont="1" applyFill="1" applyAlignment="1">
      <alignment horizontal="justify"/>
    </xf>
    <xf numFmtId="0" fontId="3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06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98.875" style="74" customWidth="1"/>
    <col min="2" max="4" width="9.125" style="63" customWidth="1"/>
    <col min="5" max="5" width="11.00390625" style="63" customWidth="1"/>
    <col min="6" max="16384" width="9.125" style="63" customWidth="1"/>
  </cols>
  <sheetData>
    <row r="1" ht="15.75">
      <c r="A1" s="64" t="s">
        <v>272</v>
      </c>
    </row>
    <row r="2" ht="15.75">
      <c r="A2" s="64" t="s">
        <v>218</v>
      </c>
    </row>
    <row r="3" ht="15.75">
      <c r="A3" s="64" t="s">
        <v>217</v>
      </c>
    </row>
    <row r="4" ht="15.75">
      <c r="A4" s="64"/>
    </row>
    <row r="5" ht="15.75">
      <c r="A5" s="64"/>
    </row>
    <row r="6" ht="15.75">
      <c r="A6" s="64" t="s">
        <v>321</v>
      </c>
    </row>
    <row r="7" ht="15.75">
      <c r="A7" s="64"/>
    </row>
    <row r="8" ht="15.75">
      <c r="A8" s="64"/>
    </row>
    <row r="9" ht="15.75">
      <c r="A9" s="64"/>
    </row>
    <row r="10" ht="15.75">
      <c r="A10" s="65" t="s">
        <v>337</v>
      </c>
    </row>
    <row r="11" ht="15.75">
      <c r="A11" s="65"/>
    </row>
    <row r="12" ht="37.5" customHeight="1">
      <c r="A12" s="150" t="s">
        <v>338</v>
      </c>
    </row>
    <row r="13" ht="52.5" customHeight="1">
      <c r="A13" s="70" t="s">
        <v>339</v>
      </c>
    </row>
    <row r="14" ht="21.75" customHeight="1">
      <c r="A14" s="151" t="s">
        <v>344</v>
      </c>
    </row>
    <row r="15" ht="31.5">
      <c r="A15" s="70" t="s">
        <v>296</v>
      </c>
    </row>
    <row r="16" ht="33" customHeight="1">
      <c r="A16" s="70" t="s">
        <v>340</v>
      </c>
    </row>
    <row r="17" ht="63">
      <c r="A17" s="70" t="s">
        <v>341</v>
      </c>
    </row>
    <row r="18" ht="31.5">
      <c r="A18" s="70" t="s">
        <v>297</v>
      </c>
    </row>
    <row r="19" ht="47.25">
      <c r="A19" s="70" t="s">
        <v>298</v>
      </c>
    </row>
    <row r="20" ht="15.75">
      <c r="A20" s="67"/>
    </row>
    <row r="21" ht="15.75">
      <c r="A21" s="66" t="s">
        <v>342</v>
      </c>
    </row>
    <row r="22" ht="141.75">
      <c r="A22" s="75" t="s">
        <v>322</v>
      </c>
    </row>
    <row r="23" s="98" customFormat="1" ht="15.75">
      <c r="A23" s="66" t="s">
        <v>345</v>
      </c>
    </row>
    <row r="24" ht="15.75">
      <c r="A24" s="69" t="s">
        <v>273</v>
      </c>
    </row>
    <row r="25" ht="15.75">
      <c r="A25" s="68"/>
    </row>
    <row r="26" ht="152.25" customHeight="1">
      <c r="A26" s="70" t="s">
        <v>336</v>
      </c>
    </row>
    <row r="27" s="98" customFormat="1" ht="15.75">
      <c r="A27" s="66" t="s">
        <v>346</v>
      </c>
    </row>
    <row r="28" ht="15.75">
      <c r="A28" s="153" t="s">
        <v>309</v>
      </c>
    </row>
    <row r="29" ht="141.75">
      <c r="A29" s="152" t="s">
        <v>343</v>
      </c>
    </row>
    <row r="30" ht="15.75">
      <c r="A30" s="81"/>
    </row>
    <row r="31" ht="15.75">
      <c r="A31" s="80" t="s">
        <v>347</v>
      </c>
    </row>
    <row r="32" ht="104.25" customHeight="1">
      <c r="A32" s="152" t="s">
        <v>349</v>
      </c>
    </row>
    <row r="33" ht="15.75">
      <c r="A33" s="80"/>
    </row>
    <row r="34" ht="15.75">
      <c r="A34" s="80" t="s">
        <v>348</v>
      </c>
    </row>
    <row r="35" ht="63">
      <c r="A35" s="69" t="s">
        <v>299</v>
      </c>
    </row>
    <row r="36" ht="15.75">
      <c r="A36" s="69"/>
    </row>
    <row r="37" ht="15.75">
      <c r="A37" s="71"/>
    </row>
    <row r="38" ht="15.75">
      <c r="A38" s="69" t="s">
        <v>219</v>
      </c>
    </row>
    <row r="39" ht="15.75">
      <c r="A39" s="71"/>
    </row>
    <row r="40" ht="15.75">
      <c r="A40" s="71"/>
    </row>
    <row r="41" ht="15.75">
      <c r="A41" s="71"/>
    </row>
    <row r="42" ht="15.75">
      <c r="A42" s="71"/>
    </row>
    <row r="43" ht="15.75">
      <c r="A43" s="71"/>
    </row>
    <row r="44" ht="15.75">
      <c r="A44" s="71"/>
    </row>
    <row r="45" ht="15.75">
      <c r="A45" s="71"/>
    </row>
    <row r="46" ht="15.75">
      <c r="A46" s="71"/>
    </row>
    <row r="47" ht="15.75">
      <c r="A47" s="71"/>
    </row>
    <row r="48" ht="15.75">
      <c r="A48" s="71"/>
    </row>
    <row r="49" ht="15.75">
      <c r="A49" s="65"/>
    </row>
    <row r="50" ht="15.75">
      <c r="A50" s="72"/>
    </row>
    <row r="51" ht="15.75">
      <c r="A51" s="71"/>
    </row>
    <row r="52" ht="15.75">
      <c r="A52" s="71"/>
    </row>
    <row r="53" ht="15.75">
      <c r="A53" s="71"/>
    </row>
    <row r="54" ht="15.75">
      <c r="A54" s="71"/>
    </row>
    <row r="55" ht="15.75">
      <c r="A55" s="71"/>
    </row>
    <row r="56" ht="15.75">
      <c r="A56" s="72"/>
    </row>
    <row r="57" ht="15.75">
      <c r="A57" s="72"/>
    </row>
    <row r="58" ht="15.75">
      <c r="A58" s="73"/>
    </row>
    <row r="59" ht="15.75">
      <c r="A59" s="71"/>
    </row>
    <row r="60" ht="15.75">
      <c r="A60" s="71"/>
    </row>
    <row r="61" ht="15.75">
      <c r="A61" s="71"/>
    </row>
    <row r="62" ht="15.75">
      <c r="A62" s="71"/>
    </row>
    <row r="63" ht="15.75">
      <c r="A63" s="71"/>
    </row>
    <row r="64" ht="15.75">
      <c r="A64" s="72"/>
    </row>
    <row r="65" ht="15.75">
      <c r="A65" s="72"/>
    </row>
    <row r="66" ht="15.75">
      <c r="A66" s="65"/>
    </row>
    <row r="67" ht="15.75">
      <c r="A67" s="72"/>
    </row>
    <row r="68" ht="15.75">
      <c r="A68" s="71"/>
    </row>
    <row r="69" ht="15.75">
      <c r="A69" s="71"/>
    </row>
    <row r="70" ht="15.75">
      <c r="A70" s="71"/>
    </row>
    <row r="71" ht="15.75">
      <c r="A71" s="71"/>
    </row>
    <row r="72" ht="15.75">
      <c r="A72" s="71"/>
    </row>
    <row r="73" ht="15.75">
      <c r="A73" s="72"/>
    </row>
    <row r="74" ht="15.75">
      <c r="A74" s="72"/>
    </row>
    <row r="75" ht="15.75">
      <c r="A75" s="73"/>
    </row>
    <row r="76" ht="15.75">
      <c r="A76" s="71"/>
    </row>
    <row r="77" ht="15.75">
      <c r="A77" s="71"/>
    </row>
    <row r="78" ht="15.75">
      <c r="A78" s="71"/>
    </row>
    <row r="79" ht="15.75">
      <c r="A79" s="71"/>
    </row>
    <row r="80" ht="15.75">
      <c r="A80" s="71"/>
    </row>
    <row r="81" ht="15.75">
      <c r="A81" s="71"/>
    </row>
    <row r="82" ht="15.75">
      <c r="A82" s="71"/>
    </row>
    <row r="83" ht="15.75">
      <c r="A83" s="71"/>
    </row>
    <row r="84" ht="15.75">
      <c r="A84" s="72"/>
    </row>
    <row r="85" ht="15.75">
      <c r="A85" s="72"/>
    </row>
    <row r="86" ht="15.75">
      <c r="A86" s="73"/>
    </row>
    <row r="87" ht="15.75">
      <c r="A87" s="71"/>
    </row>
    <row r="88" ht="15.75">
      <c r="A88" s="71"/>
    </row>
    <row r="89" ht="15.75">
      <c r="A89" s="71"/>
    </row>
    <row r="90" ht="15.75">
      <c r="A90" s="71"/>
    </row>
    <row r="91" ht="15.75">
      <c r="A91" s="71"/>
    </row>
    <row r="92" ht="15.75">
      <c r="A92" s="72"/>
    </row>
    <row r="93" ht="15.75">
      <c r="A93" s="72"/>
    </row>
    <row r="94" ht="15.75">
      <c r="A94" s="72"/>
    </row>
    <row r="95" ht="15.75">
      <c r="A95" s="72"/>
    </row>
    <row r="96" ht="15.75">
      <c r="A96" s="72"/>
    </row>
    <row r="97" ht="15.75">
      <c r="A97" s="72"/>
    </row>
    <row r="98" ht="15.75">
      <c r="A98" s="72"/>
    </row>
    <row r="99" ht="15.75">
      <c r="A99" s="72"/>
    </row>
    <row r="100" ht="15.75">
      <c r="A100" s="72"/>
    </row>
    <row r="101" ht="15.75">
      <c r="A101" s="72"/>
    </row>
    <row r="102" ht="15.75">
      <c r="A102" s="72"/>
    </row>
    <row r="103" ht="15.75">
      <c r="A103" s="72"/>
    </row>
    <row r="104" ht="15.75">
      <c r="A104" s="72"/>
    </row>
    <row r="105" ht="15.75">
      <c r="A105" s="72"/>
    </row>
    <row r="106" ht="15.75">
      <c r="A106" s="72"/>
    </row>
  </sheetData>
  <sheetProtection/>
  <printOptions/>
  <pageMargins left="0.6692913385826772" right="0.35433070866141736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6" ht="15">
      <c r="A1" s="122" t="s">
        <v>44</v>
      </c>
      <c r="B1" s="122"/>
      <c r="C1" s="122"/>
      <c r="D1" s="122"/>
      <c r="E1" s="122"/>
      <c r="F1" s="122"/>
    </row>
    <row r="2" spans="1:6" ht="15.75" customHeight="1">
      <c r="A2" s="123" t="s">
        <v>314</v>
      </c>
      <c r="B2" s="123"/>
      <c r="C2" s="123"/>
      <c r="D2" s="123"/>
      <c r="E2" s="123"/>
      <c r="F2" s="123"/>
    </row>
    <row r="3" spans="1:6" s="78" customFormat="1" ht="15.75" customHeight="1">
      <c r="A3" s="124" t="s">
        <v>350</v>
      </c>
      <c r="B3" s="124"/>
      <c r="C3" s="124"/>
      <c r="D3" s="124"/>
      <c r="E3" s="124"/>
      <c r="F3" s="124"/>
    </row>
    <row r="5" spans="1:6" ht="15">
      <c r="A5" s="122" t="s">
        <v>44</v>
      </c>
      <c r="B5" s="122"/>
      <c r="C5" s="122"/>
      <c r="D5" s="122"/>
      <c r="E5" s="122"/>
      <c r="F5" s="122"/>
    </row>
    <row r="6" spans="1:6" ht="15.75" customHeight="1">
      <c r="A6" s="123" t="s">
        <v>314</v>
      </c>
      <c r="B6" s="123"/>
      <c r="C6" s="123"/>
      <c r="D6" s="123"/>
      <c r="E6" s="123"/>
      <c r="F6" s="123"/>
    </row>
    <row r="7" spans="1:6" s="78" customFormat="1" ht="15.75" customHeight="1">
      <c r="A7" s="124" t="s">
        <v>323</v>
      </c>
      <c r="B7" s="124"/>
      <c r="C7" s="124"/>
      <c r="D7" s="124"/>
      <c r="E7" s="124"/>
      <c r="F7" s="124"/>
    </row>
    <row r="8" spans="1:6" ht="15">
      <c r="A8" s="10"/>
      <c r="B8" s="10"/>
      <c r="C8" s="10"/>
      <c r="D8" s="10"/>
      <c r="F8" s="10"/>
    </row>
    <row r="9" spans="1:6" ht="15">
      <c r="A9" s="10"/>
      <c r="B9" s="10"/>
      <c r="C9" s="10"/>
      <c r="D9" s="10"/>
      <c r="E9" s="10"/>
      <c r="F9" s="10"/>
    </row>
    <row r="10" spans="1:6" ht="14.25">
      <c r="A10" s="125" t="s">
        <v>245</v>
      </c>
      <c r="B10" s="125"/>
      <c r="C10" s="125"/>
      <c r="D10" s="125"/>
      <c r="E10" s="125"/>
      <c r="F10" s="125"/>
    </row>
    <row r="11" spans="1:6" ht="14.25">
      <c r="A11" s="125" t="s">
        <v>316</v>
      </c>
      <c r="B11" s="125"/>
      <c r="C11" s="125"/>
      <c r="D11" s="125"/>
      <c r="E11" s="125"/>
      <c r="F11" s="125"/>
    </row>
    <row r="12" spans="1:6" ht="15">
      <c r="A12" s="10"/>
      <c r="B12" s="10"/>
      <c r="C12" s="10"/>
      <c r="D12" s="10"/>
      <c r="E12" s="10"/>
      <c r="F12" s="10"/>
    </row>
    <row r="13" spans="1:6" ht="150">
      <c r="A13" s="12" t="s">
        <v>60</v>
      </c>
      <c r="B13" s="12" t="s">
        <v>187</v>
      </c>
      <c r="C13" s="12" t="s">
        <v>45</v>
      </c>
      <c r="D13" s="12" t="s">
        <v>207</v>
      </c>
      <c r="E13" s="12" t="s">
        <v>246</v>
      </c>
      <c r="F13" s="12" t="s">
        <v>317</v>
      </c>
    </row>
    <row r="14" spans="1:6" ht="15">
      <c r="A14" s="14"/>
      <c r="B14" s="16"/>
      <c r="C14" s="16"/>
      <c r="D14" s="16"/>
      <c r="E14" s="16"/>
      <c r="F14" s="16"/>
    </row>
    <row r="15" spans="1:6" ht="15">
      <c r="A15" s="17"/>
      <c r="B15" s="12">
        <v>1</v>
      </c>
      <c r="C15" s="12">
        <v>2</v>
      </c>
      <c r="D15" s="12">
        <v>5</v>
      </c>
      <c r="E15" s="12">
        <v>6</v>
      </c>
      <c r="F15" s="12"/>
    </row>
    <row r="16" spans="1:6" ht="29.25" customHeight="1">
      <c r="A16" s="18">
        <v>1</v>
      </c>
      <c r="B16" s="12" t="s">
        <v>208</v>
      </c>
      <c r="C16" s="16" t="s">
        <v>176</v>
      </c>
      <c r="D16" s="38">
        <f>-D25</f>
        <v>0</v>
      </c>
      <c r="E16" s="38">
        <f>-E25</f>
        <v>0</v>
      </c>
      <c r="F16" s="38">
        <f>-F25</f>
        <v>0</v>
      </c>
    </row>
    <row r="17" spans="1:9" ht="30.75" customHeight="1">
      <c r="A17" s="18">
        <v>2</v>
      </c>
      <c r="B17" s="12" t="s">
        <v>209</v>
      </c>
      <c r="C17" s="16" t="s">
        <v>177</v>
      </c>
      <c r="D17" s="39">
        <f>D18</f>
        <v>-3331354</v>
      </c>
      <c r="E17" s="39">
        <f aca="true" t="shared" si="0" ref="D17:F19">E18</f>
        <v>-3261567</v>
      </c>
      <c r="F17" s="39">
        <f t="shared" si="0"/>
        <v>-3219123</v>
      </c>
      <c r="H17" s="15"/>
      <c r="I17" s="15"/>
    </row>
    <row r="18" spans="1:6" ht="27.75" customHeight="1">
      <c r="A18" s="18">
        <v>3</v>
      </c>
      <c r="B18" s="12" t="s">
        <v>210</v>
      </c>
      <c r="C18" s="16" t="s">
        <v>178</v>
      </c>
      <c r="D18" s="39">
        <f t="shared" si="0"/>
        <v>-3331354</v>
      </c>
      <c r="E18" s="39">
        <f t="shared" si="0"/>
        <v>-3261567</v>
      </c>
      <c r="F18" s="39">
        <f t="shared" si="0"/>
        <v>-3219123</v>
      </c>
    </row>
    <row r="19" spans="1:6" ht="30.75" customHeight="1">
      <c r="A19" s="18">
        <v>4</v>
      </c>
      <c r="B19" s="12" t="s">
        <v>211</v>
      </c>
      <c r="C19" s="16" t="s">
        <v>179</v>
      </c>
      <c r="D19" s="39">
        <f t="shared" si="0"/>
        <v>-3331354</v>
      </c>
      <c r="E19" s="39">
        <f t="shared" si="0"/>
        <v>-3261567</v>
      </c>
      <c r="F19" s="39">
        <f t="shared" si="0"/>
        <v>-3219123</v>
      </c>
    </row>
    <row r="20" spans="1:6" ht="49.5" customHeight="1">
      <c r="A20" s="18">
        <v>5</v>
      </c>
      <c r="B20" s="12" t="s">
        <v>212</v>
      </c>
      <c r="C20" s="16" t="s">
        <v>180</v>
      </c>
      <c r="D20" s="39">
        <v>-3331354</v>
      </c>
      <c r="E20" s="39">
        <v>-3261567</v>
      </c>
      <c r="F20" s="39">
        <v>-3219123</v>
      </c>
    </row>
    <row r="21" spans="1:6" ht="35.25" customHeight="1">
      <c r="A21" s="18">
        <v>6</v>
      </c>
      <c r="B21" s="12" t="s">
        <v>213</v>
      </c>
      <c r="C21" s="16" t="s">
        <v>181</v>
      </c>
      <c r="D21" s="39">
        <f>D22</f>
        <v>3331354</v>
      </c>
      <c r="E21" s="39">
        <f>E22</f>
        <v>3261567</v>
      </c>
      <c r="F21" s="39">
        <f aca="true" t="shared" si="1" ref="E21:F23">F22</f>
        <v>3219123</v>
      </c>
    </row>
    <row r="22" spans="1:6" ht="30.75" customHeight="1">
      <c r="A22" s="18">
        <v>7</v>
      </c>
      <c r="B22" s="12" t="s">
        <v>214</v>
      </c>
      <c r="C22" s="16" t="s">
        <v>182</v>
      </c>
      <c r="D22" s="39">
        <f>D23</f>
        <v>3331354</v>
      </c>
      <c r="E22" s="39">
        <f>E23</f>
        <v>3261567</v>
      </c>
      <c r="F22" s="39">
        <f t="shared" si="1"/>
        <v>3219123</v>
      </c>
    </row>
    <row r="23" spans="1:6" ht="34.5" customHeight="1">
      <c r="A23" s="18">
        <v>8</v>
      </c>
      <c r="B23" s="12" t="s">
        <v>215</v>
      </c>
      <c r="C23" s="16" t="s">
        <v>183</v>
      </c>
      <c r="D23" s="39">
        <f>D24</f>
        <v>3331354</v>
      </c>
      <c r="E23" s="39">
        <f t="shared" si="1"/>
        <v>3261567</v>
      </c>
      <c r="F23" s="39">
        <f t="shared" si="1"/>
        <v>3219123</v>
      </c>
    </row>
    <row r="24" spans="1:6" ht="36" customHeight="1">
      <c r="A24" s="18">
        <v>9</v>
      </c>
      <c r="B24" s="12" t="s">
        <v>216</v>
      </c>
      <c r="C24" s="16" t="s">
        <v>184</v>
      </c>
      <c r="D24" s="39">
        <v>3331354</v>
      </c>
      <c r="E24" s="39">
        <v>3261567</v>
      </c>
      <c r="F24" s="39">
        <v>3219123</v>
      </c>
    </row>
    <row r="25" spans="1:6" ht="39" customHeight="1">
      <c r="A25" s="18">
        <v>10</v>
      </c>
      <c r="B25" s="12"/>
      <c r="C25" s="16" t="s">
        <v>48</v>
      </c>
      <c r="D25" s="38">
        <f>D24+D20</f>
        <v>0</v>
      </c>
      <c r="E25" s="38">
        <f>E24+E20</f>
        <v>0</v>
      </c>
      <c r="F25" s="38">
        <f>F24+F20</f>
        <v>0</v>
      </c>
    </row>
    <row r="26" spans="1:6" ht="14.25">
      <c r="A26" s="4"/>
      <c r="B26" s="4"/>
      <c r="C26" s="4"/>
      <c r="D26" s="4"/>
      <c r="E26" s="4"/>
      <c r="F26" s="4"/>
    </row>
  </sheetData>
  <sheetProtection/>
  <mergeCells count="8">
    <mergeCell ref="A5:F5"/>
    <mergeCell ref="A6:F6"/>
    <mergeCell ref="A7:F7"/>
    <mergeCell ref="A11:F11"/>
    <mergeCell ref="A10:F10"/>
    <mergeCell ref="A1:F1"/>
    <mergeCell ref="A2:F2"/>
    <mergeCell ref="A3:F3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2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6.875" style="5" customWidth="1"/>
    <col min="2" max="2" width="15.875" style="5" customWidth="1"/>
    <col min="3" max="3" width="22.125" style="5" customWidth="1"/>
    <col min="4" max="4" width="71.125" style="36" customWidth="1"/>
    <col min="5" max="5" width="5.625" style="5" customWidth="1"/>
    <col min="6" max="6" width="9.125" style="5" hidden="1" customWidth="1"/>
    <col min="7" max="16384" width="9.00390625" style="5" customWidth="1"/>
  </cols>
  <sheetData>
    <row r="1" spans="1:6" ht="15">
      <c r="A1" s="122" t="s">
        <v>44</v>
      </c>
      <c r="B1" s="122"/>
      <c r="C1" s="122"/>
      <c r="D1" s="122"/>
      <c r="E1" s="154"/>
      <c r="F1" s="154"/>
    </row>
    <row r="2" spans="1:6" ht="15.75" customHeight="1">
      <c r="A2" s="123" t="s">
        <v>314</v>
      </c>
      <c r="B2" s="123"/>
      <c r="C2" s="123"/>
      <c r="D2" s="123"/>
      <c r="E2" s="27"/>
      <c r="F2" s="27"/>
    </row>
    <row r="3" spans="1:6" s="78" customFormat="1" ht="15.75" customHeight="1">
      <c r="A3" s="124" t="s">
        <v>350</v>
      </c>
      <c r="B3" s="124"/>
      <c r="C3" s="124"/>
      <c r="D3" s="124"/>
      <c r="E3" s="96"/>
      <c r="F3" s="96"/>
    </row>
    <row r="5" ht="12.75">
      <c r="D5" s="94" t="s">
        <v>161</v>
      </c>
    </row>
    <row r="6" ht="12.75">
      <c r="D6" s="94" t="s">
        <v>314</v>
      </c>
    </row>
    <row r="7" s="36" customFormat="1" ht="12.75">
      <c r="D7" s="94" t="s">
        <v>324</v>
      </c>
    </row>
    <row r="8" spans="1:11" ht="37.5" customHeight="1">
      <c r="A8" s="131" t="s">
        <v>162</v>
      </c>
      <c r="B8" s="131"/>
      <c r="C8" s="131"/>
      <c r="D8" s="131"/>
      <c r="K8" s="35"/>
    </row>
    <row r="9" spans="1:11" ht="20.25" customHeight="1">
      <c r="A9" s="131" t="s">
        <v>315</v>
      </c>
      <c r="B9" s="131"/>
      <c r="C9" s="131"/>
      <c r="D9" s="131"/>
      <c r="K9" s="35"/>
    </row>
    <row r="10" spans="1:11" ht="12.75">
      <c r="A10" s="34"/>
      <c r="K10" s="35"/>
    </row>
    <row r="11" spans="1:4" ht="12.75" customHeight="1">
      <c r="A11" s="127" t="s">
        <v>42</v>
      </c>
      <c r="B11" s="126" t="s">
        <v>247</v>
      </c>
      <c r="C11" s="127" t="s">
        <v>40</v>
      </c>
      <c r="D11" s="129" t="s">
        <v>41</v>
      </c>
    </row>
    <row r="12" spans="1:4" ht="36" customHeight="1">
      <c r="A12" s="128"/>
      <c r="B12" s="126"/>
      <c r="C12" s="128"/>
      <c r="D12" s="130"/>
    </row>
    <row r="13" spans="1:4" ht="12.75">
      <c r="A13" s="83">
        <v>1</v>
      </c>
      <c r="B13" s="83">
        <v>2</v>
      </c>
      <c r="C13" s="83">
        <v>3</v>
      </c>
      <c r="D13" s="106">
        <v>4</v>
      </c>
    </row>
    <row r="14" spans="1:4" ht="12.75" customHeight="1">
      <c r="A14" s="82"/>
      <c r="B14" s="82">
        <v>810</v>
      </c>
      <c r="C14" s="126" t="s">
        <v>79</v>
      </c>
      <c r="D14" s="126"/>
    </row>
    <row r="15" spans="1:8" ht="63.75">
      <c r="A15" s="25">
        <f>A14+1</f>
        <v>1</v>
      </c>
      <c r="B15" s="25">
        <v>810</v>
      </c>
      <c r="C15" s="33" t="s">
        <v>31</v>
      </c>
      <c r="D15" s="107" t="s">
        <v>10</v>
      </c>
      <c r="E15" s="36"/>
      <c r="F15" s="37"/>
      <c r="H15" s="37"/>
    </row>
    <row r="16" spans="1:8" ht="51">
      <c r="A16" s="25">
        <f aca="true" t="shared" si="0" ref="A16:A42">A15+1</f>
        <v>2</v>
      </c>
      <c r="B16" s="25">
        <v>810</v>
      </c>
      <c r="C16" s="33" t="s">
        <v>165</v>
      </c>
      <c r="D16" s="32" t="s">
        <v>166</v>
      </c>
      <c r="E16" s="36"/>
      <c r="F16" s="37"/>
      <c r="H16" s="37"/>
    </row>
    <row r="17" spans="1:7" ht="51">
      <c r="A17" s="25">
        <f t="shared" si="0"/>
        <v>3</v>
      </c>
      <c r="B17" s="25">
        <v>810</v>
      </c>
      <c r="C17" s="33" t="s">
        <v>242</v>
      </c>
      <c r="D17" s="21" t="s">
        <v>248</v>
      </c>
      <c r="G17" s="37"/>
    </row>
    <row r="18" spans="1:7" ht="25.5">
      <c r="A18" s="25">
        <f t="shared" si="0"/>
        <v>4</v>
      </c>
      <c r="B18" s="25">
        <v>810</v>
      </c>
      <c r="C18" s="33" t="s">
        <v>128</v>
      </c>
      <c r="D18" s="21" t="s">
        <v>130</v>
      </c>
      <c r="G18" s="37"/>
    </row>
    <row r="19" spans="1:4" ht="51">
      <c r="A19" s="25">
        <f t="shared" si="0"/>
        <v>5</v>
      </c>
      <c r="B19" s="25">
        <v>810</v>
      </c>
      <c r="C19" s="33" t="s">
        <v>202</v>
      </c>
      <c r="D19" s="32" t="s">
        <v>249</v>
      </c>
    </row>
    <row r="20" spans="1:4" ht="25.5">
      <c r="A20" s="25">
        <f t="shared" si="0"/>
        <v>6</v>
      </c>
      <c r="B20" s="25">
        <v>810</v>
      </c>
      <c r="C20" s="33" t="s">
        <v>17</v>
      </c>
      <c r="D20" s="32" t="s">
        <v>21</v>
      </c>
    </row>
    <row r="21" spans="1:4" ht="25.5">
      <c r="A21" s="25">
        <f t="shared" si="0"/>
        <v>7</v>
      </c>
      <c r="B21" s="25">
        <v>810</v>
      </c>
      <c r="C21" s="33" t="s">
        <v>38</v>
      </c>
      <c r="D21" s="32" t="s">
        <v>167</v>
      </c>
    </row>
    <row r="22" spans="1:4" ht="12.75">
      <c r="A22" s="25">
        <f t="shared" si="0"/>
        <v>8</v>
      </c>
      <c r="B22" s="25">
        <v>810</v>
      </c>
      <c r="C22" s="33" t="s">
        <v>18</v>
      </c>
      <c r="D22" s="32" t="s">
        <v>22</v>
      </c>
    </row>
    <row r="23" spans="1:4" ht="51.75" customHeight="1">
      <c r="A23" s="25">
        <f t="shared" si="0"/>
        <v>9</v>
      </c>
      <c r="B23" s="25">
        <v>810</v>
      </c>
      <c r="C23" s="33" t="s">
        <v>39</v>
      </c>
      <c r="D23" s="32" t="s">
        <v>203</v>
      </c>
    </row>
    <row r="24" spans="1:4" ht="41.25" customHeight="1">
      <c r="A24" s="25">
        <f t="shared" si="0"/>
        <v>10</v>
      </c>
      <c r="B24" s="25">
        <v>810</v>
      </c>
      <c r="C24" s="33" t="s">
        <v>19</v>
      </c>
      <c r="D24" s="32" t="s">
        <v>23</v>
      </c>
    </row>
    <row r="25" spans="1:4" ht="42.75" customHeight="1">
      <c r="A25" s="25">
        <f t="shared" si="0"/>
        <v>11</v>
      </c>
      <c r="B25" s="25">
        <v>810</v>
      </c>
      <c r="C25" s="33" t="s">
        <v>20</v>
      </c>
      <c r="D25" s="32" t="s">
        <v>24</v>
      </c>
    </row>
    <row r="26" spans="1:4" ht="12.75">
      <c r="A26" s="25">
        <f t="shared" si="0"/>
        <v>12</v>
      </c>
      <c r="B26" s="25">
        <v>810</v>
      </c>
      <c r="C26" s="33" t="s">
        <v>159</v>
      </c>
      <c r="D26" s="32" t="s">
        <v>204</v>
      </c>
    </row>
    <row r="27" spans="1:4" ht="12.75">
      <c r="A27" s="25">
        <f t="shared" si="0"/>
        <v>13</v>
      </c>
      <c r="B27" s="25">
        <v>810</v>
      </c>
      <c r="C27" s="33" t="s">
        <v>160</v>
      </c>
      <c r="D27" s="32" t="s">
        <v>205</v>
      </c>
    </row>
    <row r="28" spans="1:4" ht="25.5">
      <c r="A28" s="25">
        <f t="shared" si="0"/>
        <v>14</v>
      </c>
      <c r="B28" s="25">
        <v>810</v>
      </c>
      <c r="C28" s="33" t="s">
        <v>250</v>
      </c>
      <c r="D28" s="32" t="s">
        <v>307</v>
      </c>
    </row>
    <row r="29" spans="1:4" ht="30" customHeight="1">
      <c r="A29" s="25">
        <f t="shared" si="0"/>
        <v>15</v>
      </c>
      <c r="B29" s="25">
        <v>810</v>
      </c>
      <c r="C29" s="33" t="s">
        <v>251</v>
      </c>
      <c r="D29" s="21" t="s">
        <v>308</v>
      </c>
    </row>
    <row r="30" spans="1:4" ht="38.25">
      <c r="A30" s="25">
        <f t="shared" si="0"/>
        <v>16</v>
      </c>
      <c r="B30" s="25">
        <v>810</v>
      </c>
      <c r="C30" s="33" t="s">
        <v>252</v>
      </c>
      <c r="D30" s="32" t="s">
        <v>253</v>
      </c>
    </row>
    <row r="31" spans="1:11" ht="25.5">
      <c r="A31" s="25">
        <f t="shared" si="0"/>
        <v>17</v>
      </c>
      <c r="B31" s="25">
        <v>810</v>
      </c>
      <c r="C31" s="33" t="s">
        <v>254</v>
      </c>
      <c r="D31" s="32" t="s">
        <v>168</v>
      </c>
      <c r="J31" s="35"/>
      <c r="K31" s="35"/>
    </row>
    <row r="32" spans="1:4" ht="25.5">
      <c r="A32" s="25">
        <f t="shared" si="0"/>
        <v>18</v>
      </c>
      <c r="B32" s="25">
        <v>810</v>
      </c>
      <c r="C32" s="33" t="s">
        <v>255</v>
      </c>
      <c r="D32" s="32" t="s">
        <v>328</v>
      </c>
    </row>
    <row r="33" spans="1:4" ht="76.5">
      <c r="A33" s="25">
        <f t="shared" si="0"/>
        <v>19</v>
      </c>
      <c r="B33" s="25">
        <v>810</v>
      </c>
      <c r="C33" s="52" t="s">
        <v>280</v>
      </c>
      <c r="D33" s="32" t="s">
        <v>329</v>
      </c>
    </row>
    <row r="34" spans="1:4" ht="66" customHeight="1">
      <c r="A34" s="25">
        <f t="shared" si="0"/>
        <v>20</v>
      </c>
      <c r="B34" s="25">
        <v>810</v>
      </c>
      <c r="C34" s="52" t="s">
        <v>281</v>
      </c>
      <c r="D34" s="32" t="s">
        <v>287</v>
      </c>
    </row>
    <row r="35" spans="1:4" ht="63.75">
      <c r="A35" s="25">
        <f t="shared" si="0"/>
        <v>21</v>
      </c>
      <c r="B35" s="25">
        <v>810</v>
      </c>
      <c r="C35" s="52" t="s">
        <v>282</v>
      </c>
      <c r="D35" s="32" t="s">
        <v>283</v>
      </c>
    </row>
    <row r="36" spans="1:4" ht="64.5" customHeight="1">
      <c r="A36" s="25">
        <f t="shared" si="0"/>
        <v>22</v>
      </c>
      <c r="B36" s="25">
        <v>810</v>
      </c>
      <c r="C36" s="52" t="s">
        <v>284</v>
      </c>
      <c r="D36" s="32" t="s">
        <v>285</v>
      </c>
    </row>
    <row r="37" spans="1:4" ht="25.5">
      <c r="A37" s="25">
        <f t="shared" si="0"/>
        <v>23</v>
      </c>
      <c r="B37" s="25">
        <v>810</v>
      </c>
      <c r="C37" s="33" t="s">
        <v>256</v>
      </c>
      <c r="D37" s="32" t="s">
        <v>257</v>
      </c>
    </row>
    <row r="38" spans="1:4" ht="12.75">
      <c r="A38" s="25">
        <f t="shared" si="0"/>
        <v>24</v>
      </c>
      <c r="B38" s="25">
        <v>810</v>
      </c>
      <c r="C38" s="26" t="s">
        <v>258</v>
      </c>
      <c r="D38" s="32" t="s">
        <v>169</v>
      </c>
    </row>
    <row r="39" spans="1:4" ht="63.75">
      <c r="A39" s="25">
        <f t="shared" si="0"/>
        <v>25</v>
      </c>
      <c r="B39" s="25">
        <v>810</v>
      </c>
      <c r="C39" s="26" t="s">
        <v>259</v>
      </c>
      <c r="D39" s="32" t="s">
        <v>206</v>
      </c>
    </row>
    <row r="40" spans="1:4" ht="38.25">
      <c r="A40" s="25"/>
      <c r="B40" s="25">
        <v>810</v>
      </c>
      <c r="C40" s="26" t="s">
        <v>334</v>
      </c>
      <c r="D40" s="32" t="s">
        <v>335</v>
      </c>
    </row>
    <row r="41" spans="1:4" ht="38.25">
      <c r="A41" s="25">
        <f>A39+1</f>
        <v>26</v>
      </c>
      <c r="B41" s="25">
        <v>810</v>
      </c>
      <c r="C41" s="26" t="s">
        <v>260</v>
      </c>
      <c r="D41" s="108" t="s">
        <v>303</v>
      </c>
    </row>
    <row r="42" spans="1:4" s="34" customFormat="1" ht="25.5">
      <c r="A42" s="25">
        <f t="shared" si="0"/>
        <v>27</v>
      </c>
      <c r="B42" s="25">
        <v>810</v>
      </c>
      <c r="C42" s="26" t="s">
        <v>261</v>
      </c>
      <c r="D42" s="109" t="s">
        <v>25</v>
      </c>
    </row>
  </sheetData>
  <sheetProtection/>
  <mergeCells count="10">
    <mergeCell ref="A1:D1"/>
    <mergeCell ref="A2:D2"/>
    <mergeCell ref="A3:D3"/>
    <mergeCell ref="B11:B12"/>
    <mergeCell ref="C11:C12"/>
    <mergeCell ref="D11:D12"/>
    <mergeCell ref="C14:D14"/>
    <mergeCell ref="A8:D8"/>
    <mergeCell ref="A9:D9"/>
    <mergeCell ref="A11:A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625" style="0" customWidth="1"/>
    <col min="5" max="6" width="9.125" style="0" hidden="1" customWidth="1"/>
  </cols>
  <sheetData>
    <row r="1" spans="1:9" ht="15.75">
      <c r="A1" s="122" t="s">
        <v>141</v>
      </c>
      <c r="B1" s="122"/>
      <c r="C1" s="122"/>
      <c r="D1" s="122"/>
      <c r="E1" s="7"/>
      <c r="F1" s="7"/>
      <c r="G1" s="7"/>
      <c r="H1" s="7"/>
      <c r="I1" s="7"/>
    </row>
    <row r="2" spans="1:9" ht="12.75">
      <c r="A2" s="123" t="s">
        <v>313</v>
      </c>
      <c r="B2" s="123"/>
      <c r="C2" s="123"/>
      <c r="D2" s="123"/>
      <c r="E2" s="123"/>
      <c r="F2" s="123"/>
      <c r="G2" s="8"/>
      <c r="H2" s="8"/>
      <c r="I2" s="8"/>
    </row>
    <row r="3" spans="1:9" s="78" customFormat="1" ht="15.75">
      <c r="A3" s="124" t="s">
        <v>325</v>
      </c>
      <c r="B3" s="124"/>
      <c r="C3" s="124"/>
      <c r="D3" s="124"/>
      <c r="E3" s="124"/>
      <c r="F3" s="124"/>
      <c r="G3" s="95"/>
      <c r="H3" s="95"/>
      <c r="I3" s="95"/>
    </row>
    <row r="4" spans="1:4" ht="12.75">
      <c r="A4" s="6"/>
      <c r="B4" s="5"/>
      <c r="C4" s="5"/>
      <c r="D4" s="5"/>
    </row>
    <row r="5" spans="1:4" ht="15.75">
      <c r="A5" s="132" t="s">
        <v>244</v>
      </c>
      <c r="B5" s="132"/>
      <c r="C5" s="132"/>
      <c r="D5" s="132"/>
    </row>
    <row r="6" spans="1:4" ht="15.75">
      <c r="A6" s="132" t="s">
        <v>300</v>
      </c>
      <c r="B6" s="132"/>
      <c r="C6" s="132"/>
      <c r="D6" s="132"/>
    </row>
    <row r="7" spans="1:4" ht="15.75">
      <c r="A7" s="1"/>
      <c r="B7" s="5"/>
      <c r="C7" s="5"/>
      <c r="D7" s="5"/>
    </row>
    <row r="8" spans="1:4" ht="33.75" customHeight="1">
      <c r="A8" s="133" t="s">
        <v>60</v>
      </c>
      <c r="B8" s="133" t="s">
        <v>65</v>
      </c>
      <c r="C8" s="133" t="s">
        <v>61</v>
      </c>
      <c r="D8" s="134" t="s">
        <v>62</v>
      </c>
    </row>
    <row r="9" spans="1:4" ht="13.5" customHeight="1" hidden="1" thickBot="1">
      <c r="A9" s="133"/>
      <c r="B9" s="133"/>
      <c r="C9" s="133"/>
      <c r="D9" s="134"/>
    </row>
    <row r="10" spans="1:4" ht="15">
      <c r="A10" s="2"/>
      <c r="B10" s="2">
        <v>1</v>
      </c>
      <c r="C10" s="2">
        <v>2</v>
      </c>
      <c r="D10" s="2">
        <v>3</v>
      </c>
    </row>
    <row r="11" spans="1:4" ht="33" customHeight="1">
      <c r="A11" s="2">
        <v>1</v>
      </c>
      <c r="B11" s="2">
        <v>810</v>
      </c>
      <c r="C11" s="11"/>
      <c r="D11" s="11" t="s">
        <v>222</v>
      </c>
    </row>
    <row r="12" spans="1:4" ht="30" customHeight="1">
      <c r="A12" s="2">
        <v>2</v>
      </c>
      <c r="B12" s="2">
        <v>810</v>
      </c>
      <c r="C12" s="13" t="s">
        <v>221</v>
      </c>
      <c r="D12" s="13" t="s">
        <v>63</v>
      </c>
    </row>
    <row r="13" spans="1:4" ht="48.75" customHeight="1">
      <c r="A13" s="2">
        <v>3</v>
      </c>
      <c r="B13" s="2">
        <v>810</v>
      </c>
      <c r="C13" s="13" t="s">
        <v>220</v>
      </c>
      <c r="D13" s="13" t="s">
        <v>64</v>
      </c>
    </row>
    <row r="14" ht="15.75">
      <c r="A14" s="1"/>
    </row>
  </sheetData>
  <sheetProtection/>
  <mergeCells count="9">
    <mergeCell ref="A6:D6"/>
    <mergeCell ref="A8:A9"/>
    <mergeCell ref="C8:C9"/>
    <mergeCell ref="D8:D9"/>
    <mergeCell ref="B8:B9"/>
    <mergeCell ref="A1:D1"/>
    <mergeCell ref="A5:D5"/>
    <mergeCell ref="A2:F2"/>
    <mergeCell ref="A3:F3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4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3.375" style="46" customWidth="1"/>
    <col min="2" max="2" width="27.875" style="114" customWidth="1"/>
    <col min="3" max="3" width="47.875" style="51" customWidth="1"/>
    <col min="4" max="6" width="12.25390625" style="51" customWidth="1"/>
    <col min="7" max="7" width="14.75390625" style="51" customWidth="1"/>
    <col min="8" max="16384" width="9.00390625" style="46" customWidth="1"/>
  </cols>
  <sheetData>
    <row r="1" spans="1:6" ht="15">
      <c r="A1" s="122" t="s">
        <v>44</v>
      </c>
      <c r="B1" s="122"/>
      <c r="C1" s="122"/>
      <c r="D1" s="122"/>
      <c r="E1" s="122"/>
      <c r="F1" s="122"/>
    </row>
    <row r="2" spans="1:6" ht="15.75" customHeight="1">
      <c r="A2" s="123" t="s">
        <v>314</v>
      </c>
      <c r="B2" s="123"/>
      <c r="C2" s="123"/>
      <c r="D2" s="123"/>
      <c r="E2" s="123"/>
      <c r="F2" s="123"/>
    </row>
    <row r="3" spans="1:6" s="78" customFormat="1" ht="15.75" customHeight="1">
      <c r="A3" s="124" t="s">
        <v>350</v>
      </c>
      <c r="B3" s="124"/>
      <c r="C3" s="124"/>
      <c r="D3" s="124"/>
      <c r="E3" s="124"/>
      <c r="F3" s="124"/>
    </row>
    <row r="5" spans="1:7" ht="12.75" customHeight="1">
      <c r="A5" s="27" t="s">
        <v>47</v>
      </c>
      <c r="B5" s="110"/>
      <c r="C5" s="96"/>
      <c r="D5" s="124" t="s">
        <v>302</v>
      </c>
      <c r="E5" s="124"/>
      <c r="F5" s="124"/>
      <c r="G5" s="96"/>
    </row>
    <row r="6" spans="1:7" ht="14.25" customHeight="1">
      <c r="A6" s="123" t="s">
        <v>312</v>
      </c>
      <c r="B6" s="123"/>
      <c r="C6" s="123"/>
      <c r="D6" s="123"/>
      <c r="E6" s="123"/>
      <c r="F6" s="123"/>
      <c r="G6" s="96"/>
    </row>
    <row r="7" spans="1:7" s="51" customFormat="1" ht="13.5" customHeight="1">
      <c r="A7" s="124" t="s">
        <v>324</v>
      </c>
      <c r="B7" s="124"/>
      <c r="C7" s="124"/>
      <c r="D7" s="124"/>
      <c r="E7" s="124"/>
      <c r="F7" s="124"/>
      <c r="G7" s="96"/>
    </row>
    <row r="8" spans="1:6" ht="10.5" customHeight="1">
      <c r="A8" s="5"/>
      <c r="B8" s="110"/>
      <c r="C8" s="36"/>
      <c r="D8" s="36"/>
      <c r="E8" s="36"/>
      <c r="F8" s="36"/>
    </row>
    <row r="9" spans="1:7" ht="12.75">
      <c r="A9" s="137" t="s">
        <v>318</v>
      </c>
      <c r="B9" s="137"/>
      <c r="C9" s="137"/>
      <c r="D9" s="137"/>
      <c r="E9" s="137"/>
      <c r="F9" s="137"/>
      <c r="G9" s="84"/>
    </row>
    <row r="10" spans="1:6" ht="12.75">
      <c r="A10" s="5" t="s">
        <v>67</v>
      </c>
      <c r="B10" s="110"/>
      <c r="C10" s="36"/>
      <c r="D10" s="138" t="s">
        <v>185</v>
      </c>
      <c r="E10" s="138"/>
      <c r="F10" s="138"/>
    </row>
    <row r="11" spans="1:6" ht="30" customHeight="1">
      <c r="A11" s="139" t="s">
        <v>60</v>
      </c>
      <c r="B11" s="135" t="s">
        <v>68</v>
      </c>
      <c r="C11" s="135" t="s">
        <v>29</v>
      </c>
      <c r="D11" s="135" t="s">
        <v>27</v>
      </c>
      <c r="E11" s="135" t="s">
        <v>28</v>
      </c>
      <c r="F11" s="135" t="s">
        <v>243</v>
      </c>
    </row>
    <row r="12" spans="1:6" ht="45" customHeight="1">
      <c r="A12" s="139"/>
      <c r="B12" s="135"/>
      <c r="C12" s="135"/>
      <c r="D12" s="135"/>
      <c r="E12" s="135"/>
      <c r="F12" s="135"/>
    </row>
    <row r="13" spans="1:6" ht="12.75" customHeight="1">
      <c r="A13" s="20"/>
      <c r="B13" s="106">
        <v>1</v>
      </c>
      <c r="C13" s="106">
        <v>2</v>
      </c>
      <c r="D13" s="106">
        <v>3</v>
      </c>
      <c r="E13" s="106">
        <v>4</v>
      </c>
      <c r="F13" s="106">
        <v>5</v>
      </c>
    </row>
    <row r="14" spans="1:6" ht="17.25" customHeight="1">
      <c r="A14" s="25">
        <v>1</v>
      </c>
      <c r="B14" s="97" t="s">
        <v>69</v>
      </c>
      <c r="C14" s="111" t="s">
        <v>70</v>
      </c>
      <c r="D14" s="40">
        <f>D15+D18+D24+D30</f>
        <v>66669</v>
      </c>
      <c r="E14" s="40">
        <f>E15+E18+E24+E30</f>
        <v>68720</v>
      </c>
      <c r="F14" s="40">
        <f>F15+F18+F24+F30</f>
        <v>70688</v>
      </c>
    </row>
    <row r="15" spans="1:6" ht="20.25" customHeight="1">
      <c r="A15" s="25">
        <f>A14+1</f>
        <v>2</v>
      </c>
      <c r="B15" s="106" t="s">
        <v>71</v>
      </c>
      <c r="C15" s="21" t="s">
        <v>72</v>
      </c>
      <c r="D15" s="41">
        <f aca="true" t="shared" si="0" ref="D15:F16">D16</f>
        <v>6445</v>
      </c>
      <c r="E15" s="41">
        <f t="shared" si="0"/>
        <v>6696</v>
      </c>
      <c r="F15" s="41">
        <f t="shared" si="0"/>
        <v>6964</v>
      </c>
    </row>
    <row r="16" spans="1:6" ht="15.75" customHeight="1">
      <c r="A16" s="25">
        <f aca="true" t="shared" si="1" ref="A16:A53">A15+1</f>
        <v>3</v>
      </c>
      <c r="B16" s="106" t="s">
        <v>73</v>
      </c>
      <c r="C16" s="21" t="s">
        <v>74</v>
      </c>
      <c r="D16" s="41">
        <f t="shared" si="0"/>
        <v>6445</v>
      </c>
      <c r="E16" s="41">
        <f t="shared" si="0"/>
        <v>6696</v>
      </c>
      <c r="F16" s="41">
        <f t="shared" si="0"/>
        <v>6964</v>
      </c>
    </row>
    <row r="17" spans="1:6" ht="69" customHeight="1">
      <c r="A17" s="25">
        <f t="shared" si="1"/>
        <v>4</v>
      </c>
      <c r="B17" s="112" t="s">
        <v>136</v>
      </c>
      <c r="C17" s="21" t="s">
        <v>43</v>
      </c>
      <c r="D17" s="42">
        <v>6445</v>
      </c>
      <c r="E17" s="41">
        <v>6696</v>
      </c>
      <c r="F17" s="41">
        <v>6964</v>
      </c>
    </row>
    <row r="18" spans="1:6" ht="40.5" customHeight="1">
      <c r="A18" s="25">
        <f t="shared" si="1"/>
        <v>5</v>
      </c>
      <c r="B18" s="112" t="s">
        <v>170</v>
      </c>
      <c r="C18" s="86" t="s">
        <v>49</v>
      </c>
      <c r="D18" s="42">
        <f>D19</f>
        <v>50600</v>
      </c>
      <c r="E18" s="41">
        <f>E19</f>
        <v>52400</v>
      </c>
      <c r="F18" s="41">
        <f>F19</f>
        <v>54100</v>
      </c>
    </row>
    <row r="19" spans="1:6" ht="29.25" customHeight="1">
      <c r="A19" s="25">
        <f t="shared" si="1"/>
        <v>6</v>
      </c>
      <c r="B19" s="112" t="s">
        <v>171</v>
      </c>
      <c r="C19" s="86" t="s">
        <v>50</v>
      </c>
      <c r="D19" s="42">
        <f>D20+D21+D22+D23</f>
        <v>50600</v>
      </c>
      <c r="E19" s="41">
        <f>E20+E21+E22+E23</f>
        <v>52400</v>
      </c>
      <c r="F19" s="41">
        <f>F20+F21+F22+F23</f>
        <v>54100</v>
      </c>
    </row>
    <row r="20" spans="1:6" ht="76.5">
      <c r="A20" s="25">
        <f t="shared" si="1"/>
        <v>7</v>
      </c>
      <c r="B20" s="112" t="s">
        <v>172</v>
      </c>
      <c r="C20" s="113" t="s">
        <v>51</v>
      </c>
      <c r="D20" s="42">
        <v>23200</v>
      </c>
      <c r="E20" s="41">
        <v>24100</v>
      </c>
      <c r="F20" s="41">
        <v>25100</v>
      </c>
    </row>
    <row r="21" spans="1:6" ht="93.75" customHeight="1">
      <c r="A21" s="25">
        <f t="shared" si="1"/>
        <v>8</v>
      </c>
      <c r="B21" s="112" t="s">
        <v>173</v>
      </c>
      <c r="C21" s="113" t="s">
        <v>52</v>
      </c>
      <c r="D21" s="42">
        <v>100</v>
      </c>
      <c r="E21" s="41">
        <v>100</v>
      </c>
      <c r="F21" s="41">
        <v>100</v>
      </c>
    </row>
    <row r="22" spans="1:6" ht="89.25">
      <c r="A22" s="25">
        <f t="shared" si="1"/>
        <v>9</v>
      </c>
      <c r="B22" s="112" t="s">
        <v>174</v>
      </c>
      <c r="C22" s="113" t="s">
        <v>53</v>
      </c>
      <c r="D22" s="42">
        <v>30300</v>
      </c>
      <c r="E22" s="41">
        <v>31400</v>
      </c>
      <c r="F22" s="41">
        <v>32500</v>
      </c>
    </row>
    <row r="23" spans="1:6" ht="81.75" customHeight="1">
      <c r="A23" s="25">
        <f t="shared" si="1"/>
        <v>10</v>
      </c>
      <c r="B23" s="112" t="s">
        <v>175</v>
      </c>
      <c r="C23" s="113" t="s">
        <v>54</v>
      </c>
      <c r="D23" s="42">
        <v>-3000</v>
      </c>
      <c r="E23" s="41">
        <v>-3200</v>
      </c>
      <c r="F23" s="41">
        <v>-3600</v>
      </c>
    </row>
    <row r="24" spans="1:6" ht="17.25" customHeight="1">
      <c r="A24" s="25">
        <f t="shared" si="1"/>
        <v>11</v>
      </c>
      <c r="B24" s="106" t="s">
        <v>75</v>
      </c>
      <c r="C24" s="22" t="s">
        <v>137</v>
      </c>
      <c r="D24" s="41">
        <f>D25</f>
        <v>8524</v>
      </c>
      <c r="E24" s="41">
        <f>E25</f>
        <v>8524</v>
      </c>
      <c r="F24" s="41">
        <f>F25</f>
        <v>8524</v>
      </c>
    </row>
    <row r="25" spans="1:6" ht="12.75">
      <c r="A25" s="25">
        <f t="shared" si="1"/>
        <v>12</v>
      </c>
      <c r="B25" s="106" t="s">
        <v>138</v>
      </c>
      <c r="C25" s="22" t="s">
        <v>139</v>
      </c>
      <c r="D25" s="43">
        <f>D26+D28</f>
        <v>8524</v>
      </c>
      <c r="E25" s="43">
        <f>E26+E28</f>
        <v>8524</v>
      </c>
      <c r="F25" s="43">
        <f>F26+F28</f>
        <v>8524</v>
      </c>
    </row>
    <row r="26" spans="1:6" ht="17.25" customHeight="1">
      <c r="A26" s="25">
        <f t="shared" si="1"/>
        <v>13</v>
      </c>
      <c r="B26" s="106" t="s">
        <v>198</v>
      </c>
      <c r="C26" s="22" t="s">
        <v>197</v>
      </c>
      <c r="D26" s="43">
        <f>D27</f>
        <v>7640</v>
      </c>
      <c r="E26" s="43">
        <f>E27</f>
        <v>7640</v>
      </c>
      <c r="F26" s="43">
        <f>F27</f>
        <v>7640</v>
      </c>
    </row>
    <row r="27" spans="1:6" ht="33" customHeight="1">
      <c r="A27" s="25">
        <f t="shared" si="1"/>
        <v>14</v>
      </c>
      <c r="B27" s="106" t="s">
        <v>199</v>
      </c>
      <c r="C27" s="22" t="s">
        <v>200</v>
      </c>
      <c r="D27" s="43">
        <v>7640</v>
      </c>
      <c r="E27" s="43">
        <v>7640</v>
      </c>
      <c r="F27" s="43">
        <v>7640</v>
      </c>
    </row>
    <row r="28" spans="1:6" ht="15" customHeight="1">
      <c r="A28" s="25">
        <f t="shared" si="1"/>
        <v>15</v>
      </c>
      <c r="B28" s="106" t="s">
        <v>76</v>
      </c>
      <c r="C28" s="21" t="s">
        <v>77</v>
      </c>
      <c r="D28" s="41">
        <f>D29</f>
        <v>884</v>
      </c>
      <c r="E28" s="41">
        <f>E29</f>
        <v>884</v>
      </c>
      <c r="F28" s="41">
        <f>F29</f>
        <v>884</v>
      </c>
    </row>
    <row r="29" spans="1:6" ht="42" customHeight="1">
      <c r="A29" s="25">
        <f t="shared" si="1"/>
        <v>16</v>
      </c>
      <c r="B29" s="106" t="s">
        <v>78</v>
      </c>
      <c r="C29" s="21" t="s">
        <v>80</v>
      </c>
      <c r="D29" s="41">
        <v>884</v>
      </c>
      <c r="E29" s="41">
        <v>884</v>
      </c>
      <c r="F29" s="41">
        <v>884</v>
      </c>
    </row>
    <row r="30" spans="1:6" ht="15.75" customHeight="1">
      <c r="A30" s="25">
        <f t="shared" si="1"/>
        <v>17</v>
      </c>
      <c r="B30" s="106" t="s">
        <v>102</v>
      </c>
      <c r="C30" s="21" t="s">
        <v>103</v>
      </c>
      <c r="D30" s="41">
        <f aca="true" t="shared" si="2" ref="D30:F31">D31</f>
        <v>1100</v>
      </c>
      <c r="E30" s="41">
        <f>E31</f>
        <v>1100</v>
      </c>
      <c r="F30" s="41">
        <f t="shared" si="2"/>
        <v>1100</v>
      </c>
    </row>
    <row r="31" spans="1:6" ht="44.25" customHeight="1">
      <c r="A31" s="25">
        <f t="shared" si="1"/>
        <v>18</v>
      </c>
      <c r="B31" s="106" t="s">
        <v>223</v>
      </c>
      <c r="C31" s="21" t="s">
        <v>196</v>
      </c>
      <c r="D31" s="41">
        <f t="shared" si="2"/>
        <v>1100</v>
      </c>
      <c r="E31" s="41">
        <f>E32</f>
        <v>1100</v>
      </c>
      <c r="F31" s="41">
        <f>F32</f>
        <v>1100</v>
      </c>
    </row>
    <row r="32" spans="1:6" ht="93" customHeight="1">
      <c r="A32" s="25">
        <f t="shared" si="1"/>
        <v>19</v>
      </c>
      <c r="B32" s="106" t="s">
        <v>278</v>
      </c>
      <c r="C32" s="21" t="s">
        <v>279</v>
      </c>
      <c r="D32" s="41">
        <v>1100</v>
      </c>
      <c r="E32" s="41">
        <v>1100</v>
      </c>
      <c r="F32" s="41">
        <v>1100</v>
      </c>
    </row>
    <row r="33" spans="1:6" ht="17.25" customHeight="1">
      <c r="A33" s="25">
        <f t="shared" si="1"/>
        <v>20</v>
      </c>
      <c r="B33" s="106" t="s">
        <v>104</v>
      </c>
      <c r="C33" s="111" t="s">
        <v>105</v>
      </c>
      <c r="D33" s="40">
        <f>D34</f>
        <v>3342755</v>
      </c>
      <c r="E33" s="40">
        <f>E34</f>
        <v>3273655</v>
      </c>
      <c r="F33" s="40">
        <f>F34</f>
        <v>3275525</v>
      </c>
    </row>
    <row r="34" spans="1:6" ht="42.75" customHeight="1">
      <c r="A34" s="25">
        <f t="shared" si="1"/>
        <v>21</v>
      </c>
      <c r="B34" s="26" t="s">
        <v>224</v>
      </c>
      <c r="C34" s="21" t="s">
        <v>106</v>
      </c>
      <c r="D34" s="41">
        <f>D35+D40+D46</f>
        <v>3342755</v>
      </c>
      <c r="E34" s="41">
        <f>E35+E40+E46</f>
        <v>3273655</v>
      </c>
      <c r="F34" s="41">
        <f>F35+F40+F46</f>
        <v>3275525</v>
      </c>
    </row>
    <row r="35" spans="1:6" ht="30.75" customHeight="1">
      <c r="A35" s="25">
        <f t="shared" si="1"/>
        <v>22</v>
      </c>
      <c r="B35" s="26" t="s">
        <v>263</v>
      </c>
      <c r="C35" s="108" t="s">
        <v>201</v>
      </c>
      <c r="D35" s="41">
        <f aca="true" t="shared" si="3" ref="D35:F36">D36</f>
        <v>1804787</v>
      </c>
      <c r="E35" s="41">
        <f t="shared" si="3"/>
        <v>1797097</v>
      </c>
      <c r="F35" s="41">
        <f t="shared" si="3"/>
        <v>1797097</v>
      </c>
    </row>
    <row r="36" spans="1:6" ht="28.5" customHeight="1">
      <c r="A36" s="25">
        <f t="shared" si="1"/>
        <v>23</v>
      </c>
      <c r="B36" s="26" t="s">
        <v>264</v>
      </c>
      <c r="C36" s="108" t="s">
        <v>140</v>
      </c>
      <c r="D36" s="41">
        <f>D37</f>
        <v>1804787</v>
      </c>
      <c r="E36" s="41">
        <f t="shared" si="3"/>
        <v>1797097</v>
      </c>
      <c r="F36" s="41">
        <f t="shared" si="3"/>
        <v>1797097</v>
      </c>
    </row>
    <row r="37" spans="1:6" ht="28.5" customHeight="1">
      <c r="A37" s="25">
        <f t="shared" si="1"/>
        <v>24</v>
      </c>
      <c r="B37" s="26" t="s">
        <v>265</v>
      </c>
      <c r="C37" s="108" t="s">
        <v>26</v>
      </c>
      <c r="D37" s="41">
        <f>D38+D39</f>
        <v>1804787</v>
      </c>
      <c r="E37" s="41">
        <f>E38+E39</f>
        <v>1797097</v>
      </c>
      <c r="F37" s="41">
        <f>F38+F39</f>
        <v>1797097</v>
      </c>
    </row>
    <row r="38" spans="1:6" ht="42" customHeight="1">
      <c r="A38" s="25">
        <f t="shared" si="1"/>
        <v>25</v>
      </c>
      <c r="B38" s="26" t="s">
        <v>266</v>
      </c>
      <c r="C38" s="108" t="s">
        <v>307</v>
      </c>
      <c r="D38" s="41">
        <v>38454</v>
      </c>
      <c r="E38" s="41">
        <v>30764</v>
      </c>
      <c r="F38" s="41">
        <v>30764</v>
      </c>
    </row>
    <row r="39" spans="1:6" ht="42" customHeight="1">
      <c r="A39" s="25">
        <f t="shared" si="1"/>
        <v>26</v>
      </c>
      <c r="B39" s="26" t="s">
        <v>267</v>
      </c>
      <c r="C39" s="108" t="s">
        <v>308</v>
      </c>
      <c r="D39" s="41">
        <v>1766333</v>
      </c>
      <c r="E39" s="41">
        <v>1766333</v>
      </c>
      <c r="F39" s="41">
        <v>1766333</v>
      </c>
    </row>
    <row r="40" spans="1:6" ht="38.25" customHeight="1">
      <c r="A40" s="25">
        <f t="shared" si="1"/>
        <v>27</v>
      </c>
      <c r="B40" s="106" t="s">
        <v>4</v>
      </c>
      <c r="C40" s="21" t="s">
        <v>306</v>
      </c>
      <c r="D40" s="40">
        <f>D41+D44</f>
        <v>46451</v>
      </c>
      <c r="E40" s="40">
        <f>E41+E44</f>
        <v>46733</v>
      </c>
      <c r="F40" s="40">
        <f>F41+F44</f>
        <v>48023</v>
      </c>
    </row>
    <row r="41" spans="1:6" ht="42.75" customHeight="1">
      <c r="A41" s="25">
        <f t="shared" si="1"/>
        <v>28</v>
      </c>
      <c r="B41" s="106" t="s">
        <v>5</v>
      </c>
      <c r="C41" s="21" t="s">
        <v>305</v>
      </c>
      <c r="D41" s="41">
        <f>D43</f>
        <v>195</v>
      </c>
      <c r="E41" s="41">
        <f>E43</f>
        <v>195</v>
      </c>
      <c r="F41" s="41">
        <f>F43</f>
        <v>195</v>
      </c>
    </row>
    <row r="42" spans="1:6" ht="45.75" customHeight="1">
      <c r="A42" s="25">
        <f t="shared" si="1"/>
        <v>29</v>
      </c>
      <c r="B42" s="106" t="s">
        <v>6</v>
      </c>
      <c r="C42" s="21" t="s">
        <v>304</v>
      </c>
      <c r="D42" s="41">
        <f>D43</f>
        <v>195</v>
      </c>
      <c r="E42" s="41">
        <f>E43</f>
        <v>195</v>
      </c>
      <c r="F42" s="41">
        <f>F43</f>
        <v>195</v>
      </c>
    </row>
    <row r="43" spans="1:6" ht="56.25" customHeight="1">
      <c r="A43" s="25">
        <f t="shared" si="1"/>
        <v>30</v>
      </c>
      <c r="B43" s="106" t="s">
        <v>7</v>
      </c>
      <c r="C43" s="21" t="s">
        <v>253</v>
      </c>
      <c r="D43" s="41">
        <v>195</v>
      </c>
      <c r="E43" s="41">
        <v>195</v>
      </c>
      <c r="F43" s="41">
        <v>195</v>
      </c>
    </row>
    <row r="44" spans="1:6" ht="40.5" customHeight="1">
      <c r="A44" s="25">
        <f t="shared" si="1"/>
        <v>31</v>
      </c>
      <c r="B44" s="106" t="s">
        <v>8</v>
      </c>
      <c r="C44" s="21" t="s">
        <v>66</v>
      </c>
      <c r="D44" s="41">
        <f>D45</f>
        <v>46256</v>
      </c>
      <c r="E44" s="41">
        <f>E45</f>
        <v>46538</v>
      </c>
      <c r="F44" s="41">
        <f>F45</f>
        <v>47828</v>
      </c>
    </row>
    <row r="45" spans="1:6" ht="38.25">
      <c r="A45" s="25">
        <f t="shared" si="1"/>
        <v>32</v>
      </c>
      <c r="B45" s="106" t="s">
        <v>9</v>
      </c>
      <c r="C45" s="21" t="s">
        <v>15</v>
      </c>
      <c r="D45" s="41">
        <v>46256</v>
      </c>
      <c r="E45" s="41">
        <v>46538</v>
      </c>
      <c r="F45" s="41">
        <v>47828</v>
      </c>
    </row>
    <row r="46" spans="1:6" ht="12.75">
      <c r="A46" s="25">
        <f t="shared" si="1"/>
        <v>33</v>
      </c>
      <c r="B46" s="97" t="s">
        <v>11</v>
      </c>
      <c r="C46" s="111" t="s">
        <v>107</v>
      </c>
      <c r="D46" s="40">
        <f aca="true" t="shared" si="4" ref="D46:F47">D47</f>
        <v>1491517</v>
      </c>
      <c r="E46" s="40">
        <f t="shared" si="4"/>
        <v>1429825</v>
      </c>
      <c r="F46" s="40">
        <f t="shared" si="4"/>
        <v>1430405</v>
      </c>
    </row>
    <row r="47" spans="1:6" ht="30.75" customHeight="1">
      <c r="A47" s="25">
        <f t="shared" si="1"/>
        <v>34</v>
      </c>
      <c r="B47" s="26" t="s">
        <v>12</v>
      </c>
      <c r="C47" s="21" t="s">
        <v>108</v>
      </c>
      <c r="D47" s="41">
        <f t="shared" si="4"/>
        <v>1491517</v>
      </c>
      <c r="E47" s="41">
        <f t="shared" si="4"/>
        <v>1429825</v>
      </c>
      <c r="F47" s="41">
        <f t="shared" si="4"/>
        <v>1430405</v>
      </c>
    </row>
    <row r="48" spans="1:6" ht="31.5" customHeight="1">
      <c r="A48" s="25">
        <f t="shared" si="1"/>
        <v>35</v>
      </c>
      <c r="B48" s="26" t="s">
        <v>13</v>
      </c>
      <c r="C48" s="21" t="s">
        <v>16</v>
      </c>
      <c r="D48" s="41">
        <f>D49+D50+D52+D51</f>
        <v>1491517</v>
      </c>
      <c r="E48" s="41">
        <f>E49+E50+E52+E51</f>
        <v>1429825</v>
      </c>
      <c r="F48" s="41">
        <f>F49+F50+F52+F51</f>
        <v>1430405</v>
      </c>
    </row>
    <row r="49" spans="1:6" ht="58.5" customHeight="1">
      <c r="A49" s="25">
        <f t="shared" si="1"/>
        <v>36</v>
      </c>
      <c r="B49" s="26" t="s">
        <v>14</v>
      </c>
      <c r="C49" s="21" t="s">
        <v>328</v>
      </c>
      <c r="D49" s="41">
        <v>1343172</v>
      </c>
      <c r="E49" s="41">
        <v>1348911</v>
      </c>
      <c r="F49" s="41">
        <v>1346443</v>
      </c>
    </row>
    <row r="50" spans="1:6" ht="127.5" customHeight="1">
      <c r="A50" s="25">
        <f t="shared" si="1"/>
        <v>37</v>
      </c>
      <c r="B50" s="26" t="s">
        <v>311</v>
      </c>
      <c r="C50" s="21" t="s">
        <v>329</v>
      </c>
      <c r="D50" s="41">
        <v>71714</v>
      </c>
      <c r="E50" s="41">
        <v>0</v>
      </c>
      <c r="F50" s="41">
        <v>0</v>
      </c>
    </row>
    <row r="51" spans="1:6" s="51" customFormat="1" ht="108.75" customHeight="1">
      <c r="A51" s="25">
        <f>A49+1</f>
        <v>37</v>
      </c>
      <c r="B51" s="85" t="s">
        <v>286</v>
      </c>
      <c r="C51" s="21" t="s">
        <v>287</v>
      </c>
      <c r="D51" s="41">
        <v>3387</v>
      </c>
      <c r="E51" s="41">
        <v>4741</v>
      </c>
      <c r="F51" s="41">
        <v>4741</v>
      </c>
    </row>
    <row r="52" spans="1:6" s="51" customFormat="1" ht="108.75" customHeight="1">
      <c r="A52" s="25">
        <f>A50+1</f>
        <v>38</v>
      </c>
      <c r="B52" s="85" t="s">
        <v>332</v>
      </c>
      <c r="C52" s="21" t="s">
        <v>283</v>
      </c>
      <c r="D52" s="41">
        <v>73244</v>
      </c>
      <c r="E52" s="41">
        <v>76173</v>
      </c>
      <c r="F52" s="41">
        <v>79221</v>
      </c>
    </row>
    <row r="53" spans="1:6" s="51" customFormat="1" ht="12.75">
      <c r="A53" s="25">
        <f t="shared" si="1"/>
        <v>39</v>
      </c>
      <c r="B53" s="136" t="s">
        <v>81</v>
      </c>
      <c r="C53" s="136"/>
      <c r="D53" s="40">
        <f>D33+D14</f>
        <v>3409424</v>
      </c>
      <c r="E53" s="40">
        <f>E33+E14</f>
        <v>3342375</v>
      </c>
      <c r="F53" s="40">
        <f>F33+F14</f>
        <v>3346213</v>
      </c>
    </row>
    <row r="54" spans="1:6" ht="12.75">
      <c r="A54" s="25"/>
      <c r="B54" s="110"/>
      <c r="C54" s="36"/>
      <c r="D54" s="36"/>
      <c r="E54" s="36"/>
      <c r="F54" s="36"/>
    </row>
  </sheetData>
  <sheetProtection/>
  <mergeCells count="15">
    <mergeCell ref="B53:C53"/>
    <mergeCell ref="A9:F9"/>
    <mergeCell ref="D10:F10"/>
    <mergeCell ref="A11:A12"/>
    <mergeCell ref="A1:F1"/>
    <mergeCell ref="A2:F2"/>
    <mergeCell ref="A3:F3"/>
    <mergeCell ref="D5:F5"/>
    <mergeCell ref="A6:F6"/>
    <mergeCell ref="A7:F7"/>
    <mergeCell ref="B11:B12"/>
    <mergeCell ref="C11:C12"/>
    <mergeCell ref="D11:D12"/>
    <mergeCell ref="E11:E12"/>
    <mergeCell ref="F11:F12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3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25390625" style="0" customWidth="1"/>
    <col min="4" max="4" width="12.00390625" style="0" customWidth="1"/>
    <col min="5" max="5" width="13.875" style="0" customWidth="1"/>
    <col min="6" max="6" width="13.25390625" style="0" customWidth="1"/>
  </cols>
  <sheetData>
    <row r="1" spans="1:6" ht="15">
      <c r="A1" s="122" t="s">
        <v>44</v>
      </c>
      <c r="B1" s="122"/>
      <c r="C1" s="122"/>
      <c r="D1" s="122"/>
      <c r="E1" s="122"/>
      <c r="F1" s="122"/>
    </row>
    <row r="2" spans="1:6" ht="15.75" customHeight="1">
      <c r="A2" s="123" t="s">
        <v>314</v>
      </c>
      <c r="B2" s="123"/>
      <c r="C2" s="123"/>
      <c r="D2" s="123"/>
      <c r="E2" s="123"/>
      <c r="F2" s="123"/>
    </row>
    <row r="3" spans="1:6" s="78" customFormat="1" ht="15.75" customHeight="1">
      <c r="A3" s="124" t="s">
        <v>350</v>
      </c>
      <c r="B3" s="124"/>
      <c r="C3" s="124"/>
      <c r="D3" s="124"/>
      <c r="E3" s="124"/>
      <c r="F3" s="124"/>
    </row>
    <row r="5" spans="1:6" ht="12.75" customHeight="1">
      <c r="A5" s="122" t="s">
        <v>46</v>
      </c>
      <c r="B5" s="122"/>
      <c r="C5" s="122"/>
      <c r="D5" s="122"/>
      <c r="E5" s="122"/>
      <c r="F5" s="122"/>
    </row>
    <row r="6" spans="1:6" ht="14.25" customHeight="1">
      <c r="A6" s="123" t="s">
        <v>314</v>
      </c>
      <c r="B6" s="123"/>
      <c r="C6" s="123"/>
      <c r="D6" s="123"/>
      <c r="E6" s="123"/>
      <c r="F6" s="123"/>
    </row>
    <row r="7" spans="1:6" ht="14.25" customHeight="1">
      <c r="A7" s="123" t="s">
        <v>326</v>
      </c>
      <c r="B7" s="123"/>
      <c r="C7" s="123"/>
      <c r="D7" s="123"/>
      <c r="E7" s="123"/>
      <c r="F7" s="123"/>
    </row>
    <row r="8" ht="11.25" customHeight="1">
      <c r="A8" s="9"/>
    </row>
    <row r="9" spans="1:4" ht="15.75" customHeight="1">
      <c r="A9" s="142" t="s">
        <v>331</v>
      </c>
      <c r="B9" s="142"/>
      <c r="C9" s="142"/>
      <c r="D9" s="142"/>
    </row>
    <row r="10" spans="1:4" ht="33" customHeight="1">
      <c r="A10" s="142"/>
      <c r="B10" s="142"/>
      <c r="C10" s="142"/>
      <c r="D10" s="142"/>
    </row>
    <row r="11" spans="1:6" ht="15.75">
      <c r="A11" s="140" t="s">
        <v>185</v>
      </c>
      <c r="B11" s="140"/>
      <c r="C11" s="140"/>
      <c r="D11" s="140"/>
      <c r="E11" s="140"/>
      <c r="F11" s="140"/>
    </row>
    <row r="12" spans="1:6" ht="47.25" customHeight="1">
      <c r="A12" s="2" t="s">
        <v>186</v>
      </c>
      <c r="B12" s="12" t="s">
        <v>152</v>
      </c>
      <c r="C12" s="2" t="s">
        <v>131</v>
      </c>
      <c r="D12" s="2" t="s">
        <v>163</v>
      </c>
      <c r="E12" s="2" t="s">
        <v>207</v>
      </c>
      <c r="F12" s="2" t="s">
        <v>246</v>
      </c>
    </row>
    <row r="13" spans="1:6" ht="15">
      <c r="A13" s="2"/>
      <c r="B13" s="2">
        <v>1</v>
      </c>
      <c r="C13" s="2">
        <v>2</v>
      </c>
      <c r="D13" s="2">
        <v>3</v>
      </c>
      <c r="E13" s="2">
        <v>3</v>
      </c>
      <c r="F13" s="2">
        <v>3</v>
      </c>
    </row>
    <row r="14" spans="1:6" ht="15" customHeight="1">
      <c r="A14" s="2">
        <v>1</v>
      </c>
      <c r="B14" s="3" t="s">
        <v>132</v>
      </c>
      <c r="C14" s="19" t="s">
        <v>110</v>
      </c>
      <c r="D14" s="38">
        <f>D15+D16+D17+D18</f>
        <v>2918857</v>
      </c>
      <c r="E14" s="38">
        <f>E15+E16+E17+E18</f>
        <v>2778903.82</v>
      </c>
      <c r="F14" s="38">
        <f>F15+F16+F17+F18</f>
        <v>2697286.85</v>
      </c>
    </row>
    <row r="15" spans="1:6" ht="33" customHeight="1">
      <c r="A15" s="2">
        <f>A14+1</f>
        <v>2</v>
      </c>
      <c r="B15" s="3" t="s">
        <v>133</v>
      </c>
      <c r="C15" s="19" t="s">
        <v>115</v>
      </c>
      <c r="D15" s="93">
        <v>760551.32</v>
      </c>
      <c r="E15" s="44">
        <v>760551.32</v>
      </c>
      <c r="F15" s="44">
        <v>760551.32</v>
      </c>
    </row>
    <row r="16" spans="1:6" ht="42.75" customHeight="1">
      <c r="A16" s="2">
        <f aca="true" t="shared" si="0" ref="A16:A31">A15+1</f>
        <v>3</v>
      </c>
      <c r="B16" s="3" t="s">
        <v>134</v>
      </c>
      <c r="C16" s="19" t="s">
        <v>116</v>
      </c>
      <c r="D16" s="44">
        <v>2157110.68</v>
      </c>
      <c r="E16" s="44">
        <v>2017157.5</v>
      </c>
      <c r="F16" s="44">
        <v>1935540.53</v>
      </c>
    </row>
    <row r="17" spans="1:6" ht="15.75" customHeight="1">
      <c r="A17" s="2">
        <f t="shared" si="0"/>
        <v>4</v>
      </c>
      <c r="B17" s="3" t="s">
        <v>135</v>
      </c>
      <c r="C17" s="19" t="s">
        <v>117</v>
      </c>
      <c r="D17" s="44">
        <v>1000</v>
      </c>
      <c r="E17" s="44">
        <v>1000</v>
      </c>
      <c r="F17" s="44">
        <v>1000</v>
      </c>
    </row>
    <row r="18" spans="1:6" s="78" customFormat="1" ht="15.75" customHeight="1">
      <c r="A18" s="77">
        <f t="shared" si="0"/>
        <v>5</v>
      </c>
      <c r="B18" s="11" t="s">
        <v>144</v>
      </c>
      <c r="C18" s="121" t="s">
        <v>118</v>
      </c>
      <c r="D18" s="45">
        <v>195</v>
      </c>
      <c r="E18" s="45">
        <v>195</v>
      </c>
      <c r="F18" s="45">
        <v>195</v>
      </c>
    </row>
    <row r="19" spans="1:6" s="78" customFormat="1" ht="15.75" customHeight="1">
      <c r="A19" s="77">
        <f t="shared" si="0"/>
        <v>6</v>
      </c>
      <c r="B19" s="11" t="s">
        <v>145</v>
      </c>
      <c r="C19" s="121" t="s">
        <v>119</v>
      </c>
      <c r="D19" s="45">
        <f>D20</f>
        <v>46256</v>
      </c>
      <c r="E19" s="45">
        <f>E20</f>
        <v>46538</v>
      </c>
      <c r="F19" s="45">
        <f>F20</f>
        <v>47828</v>
      </c>
    </row>
    <row r="20" spans="1:6" s="78" customFormat="1" ht="15.75" customHeight="1">
      <c r="A20" s="77">
        <f t="shared" si="0"/>
        <v>7</v>
      </c>
      <c r="B20" s="11" t="s">
        <v>146</v>
      </c>
      <c r="C20" s="121" t="s">
        <v>120</v>
      </c>
      <c r="D20" s="45">
        <v>46256</v>
      </c>
      <c r="E20" s="45">
        <v>46538</v>
      </c>
      <c r="F20" s="45">
        <v>47828</v>
      </c>
    </row>
    <row r="21" spans="1:6" s="78" customFormat="1" ht="15.75" customHeight="1">
      <c r="A21" s="77">
        <f t="shared" si="0"/>
        <v>8</v>
      </c>
      <c r="B21" s="11" t="s">
        <v>147</v>
      </c>
      <c r="C21" s="121" t="s">
        <v>121</v>
      </c>
      <c r="D21" s="45">
        <f>D22+D23</f>
        <v>30387</v>
      </c>
      <c r="E21" s="45">
        <f>E22+E23</f>
        <v>16741</v>
      </c>
      <c r="F21" s="45">
        <f>F22+F23</f>
        <v>16741</v>
      </c>
    </row>
    <row r="22" spans="1:6" s="78" customFormat="1" ht="15.75" customHeight="1">
      <c r="A22" s="77">
        <f t="shared" si="0"/>
        <v>9</v>
      </c>
      <c r="B22" s="11" t="s">
        <v>288</v>
      </c>
      <c r="C22" s="121" t="s">
        <v>289</v>
      </c>
      <c r="D22" s="45">
        <v>3387</v>
      </c>
      <c r="E22" s="45">
        <v>4741</v>
      </c>
      <c r="F22" s="45">
        <v>4741</v>
      </c>
    </row>
    <row r="23" spans="1:6" s="78" customFormat="1" ht="31.5" customHeight="1">
      <c r="A23" s="77">
        <f t="shared" si="0"/>
        <v>10</v>
      </c>
      <c r="B23" s="11" t="s">
        <v>148</v>
      </c>
      <c r="C23" s="121" t="s">
        <v>122</v>
      </c>
      <c r="D23" s="45">
        <v>27000</v>
      </c>
      <c r="E23" s="45">
        <v>12000</v>
      </c>
      <c r="F23" s="45">
        <v>12000</v>
      </c>
    </row>
    <row r="24" spans="1:6" s="78" customFormat="1" ht="16.5" customHeight="1">
      <c r="A24" s="77">
        <f t="shared" si="0"/>
        <v>11</v>
      </c>
      <c r="B24" s="11" t="s">
        <v>142</v>
      </c>
      <c r="C24" s="121" t="s">
        <v>111</v>
      </c>
      <c r="D24" s="45">
        <f>D25</f>
        <v>123844</v>
      </c>
      <c r="E24" s="45">
        <f>E25</f>
        <v>128573</v>
      </c>
      <c r="F24" s="45">
        <f>F25</f>
        <v>133321</v>
      </c>
    </row>
    <row r="25" spans="1:6" ht="15.75" customHeight="1">
      <c r="A25" s="2">
        <f t="shared" si="0"/>
        <v>12</v>
      </c>
      <c r="B25" s="3" t="s">
        <v>164</v>
      </c>
      <c r="C25" s="19" t="s">
        <v>123</v>
      </c>
      <c r="D25" s="44">
        <v>123844</v>
      </c>
      <c r="E25" s="44">
        <v>128573</v>
      </c>
      <c r="F25" s="44">
        <v>133321</v>
      </c>
    </row>
    <row r="26" spans="1:6" ht="15.75" customHeight="1">
      <c r="A26" s="2">
        <f t="shared" si="0"/>
        <v>13</v>
      </c>
      <c r="B26" s="3" t="s">
        <v>149</v>
      </c>
      <c r="C26" s="19" t="s">
        <v>124</v>
      </c>
      <c r="D26" s="44">
        <f>D27+D28</f>
        <v>59490</v>
      </c>
      <c r="E26" s="44">
        <f>E27+E28</f>
        <v>59490</v>
      </c>
      <c r="F26" s="44">
        <f>F27+F28</f>
        <v>59490</v>
      </c>
    </row>
    <row r="27" spans="1:6" ht="15.75" customHeight="1">
      <c r="A27" s="2">
        <f t="shared" si="0"/>
        <v>14</v>
      </c>
      <c r="B27" s="3" t="s">
        <v>290</v>
      </c>
      <c r="C27" s="19" t="s">
        <v>274</v>
      </c>
      <c r="D27" s="44">
        <v>10000</v>
      </c>
      <c r="E27" s="44">
        <v>10000</v>
      </c>
      <c r="F27" s="44">
        <v>10000</v>
      </c>
    </row>
    <row r="28" spans="1:6" ht="15.75" customHeight="1">
      <c r="A28" s="2">
        <f t="shared" si="0"/>
        <v>15</v>
      </c>
      <c r="B28" s="3" t="s">
        <v>150</v>
      </c>
      <c r="C28" s="19" t="s">
        <v>125</v>
      </c>
      <c r="D28" s="44">
        <v>49490</v>
      </c>
      <c r="E28" s="44">
        <v>49490</v>
      </c>
      <c r="F28" s="44">
        <v>49490</v>
      </c>
    </row>
    <row r="29" spans="1:6" ht="33" customHeight="1">
      <c r="A29" s="2">
        <f t="shared" si="0"/>
        <v>16</v>
      </c>
      <c r="B29" s="30" t="s">
        <v>98</v>
      </c>
      <c r="C29" s="19" t="s">
        <v>126</v>
      </c>
      <c r="D29" s="38">
        <f>D30</f>
        <v>230590</v>
      </c>
      <c r="E29" s="38">
        <f>E30</f>
        <v>230590</v>
      </c>
      <c r="F29" s="38">
        <f>F30</f>
        <v>230590</v>
      </c>
    </row>
    <row r="30" spans="1:6" ht="19.5" customHeight="1">
      <c r="A30" s="2">
        <f t="shared" si="0"/>
        <v>17</v>
      </c>
      <c r="B30" s="31" t="s">
        <v>151</v>
      </c>
      <c r="C30" s="19" t="s">
        <v>127</v>
      </c>
      <c r="D30" s="38">
        <v>230590</v>
      </c>
      <c r="E30" s="38">
        <v>230590</v>
      </c>
      <c r="F30" s="38">
        <v>230590</v>
      </c>
    </row>
    <row r="31" spans="1:6" ht="17.25" customHeight="1">
      <c r="A31" s="2">
        <f t="shared" si="0"/>
        <v>18</v>
      </c>
      <c r="B31" s="3" t="s">
        <v>158</v>
      </c>
      <c r="C31" s="19"/>
      <c r="D31" s="38"/>
      <c r="E31" s="38">
        <v>81539.18</v>
      </c>
      <c r="F31" s="38">
        <v>160956.15</v>
      </c>
    </row>
    <row r="32" spans="1:6" ht="17.25" customHeight="1">
      <c r="A32" s="141" t="s">
        <v>262</v>
      </c>
      <c r="B32" s="141"/>
      <c r="C32" s="19"/>
      <c r="D32" s="38">
        <f>D14+D21+D24+D26+D29+D19</f>
        <v>3409424</v>
      </c>
      <c r="E32" s="38">
        <f>E14+E21+E24+E26+E29+E19+E31</f>
        <v>3342375</v>
      </c>
      <c r="F32" s="38">
        <f>F14+F21+F24+F26+F29+F19+F31</f>
        <v>3346213</v>
      </c>
    </row>
    <row r="33" spans="4:6" ht="12.75">
      <c r="D33" s="79"/>
      <c r="E33" s="79"/>
      <c r="F33" s="79"/>
    </row>
    <row r="50" ht="102" customHeight="1"/>
  </sheetData>
  <sheetProtection/>
  <mergeCells count="9">
    <mergeCell ref="A1:F1"/>
    <mergeCell ref="A2:F2"/>
    <mergeCell ref="A3:F3"/>
    <mergeCell ref="A11:F11"/>
    <mergeCell ref="A32:B32"/>
    <mergeCell ref="A5:F5"/>
    <mergeCell ref="A6:F6"/>
    <mergeCell ref="A7:F7"/>
    <mergeCell ref="A9:D10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07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375" style="46" customWidth="1"/>
    <col min="2" max="2" width="31.375" style="51" customWidth="1"/>
    <col min="3" max="3" width="6.00390625" style="114" customWidth="1"/>
    <col min="4" max="4" width="5.875" style="114" customWidth="1"/>
    <col min="5" max="5" width="10.625" style="114" customWidth="1"/>
    <col min="6" max="6" width="5.875" style="114" customWidth="1"/>
    <col min="7" max="7" width="12.25390625" style="51" customWidth="1"/>
    <col min="8" max="8" width="12.125" style="51" customWidth="1"/>
    <col min="9" max="9" width="10.375" style="51" customWidth="1"/>
    <col min="10" max="11" width="5.875" style="51" customWidth="1"/>
    <col min="12" max="13" width="5.875" style="46" customWidth="1"/>
    <col min="14" max="16384" width="9.00390625" style="46" customWidth="1"/>
  </cols>
  <sheetData>
    <row r="1" spans="1:9" ht="15">
      <c r="A1" s="122" t="s">
        <v>44</v>
      </c>
      <c r="B1" s="122"/>
      <c r="C1" s="122"/>
      <c r="D1" s="122"/>
      <c r="E1" s="122"/>
      <c r="F1" s="122"/>
      <c r="G1" s="122"/>
      <c r="H1" s="122"/>
      <c r="I1" s="122"/>
    </row>
    <row r="2" spans="1:9" ht="15.75" customHeight="1">
      <c r="A2" s="123" t="s">
        <v>314</v>
      </c>
      <c r="B2" s="123"/>
      <c r="C2" s="123"/>
      <c r="D2" s="123"/>
      <c r="E2" s="123"/>
      <c r="F2" s="123"/>
      <c r="G2" s="123"/>
      <c r="H2" s="123"/>
      <c r="I2" s="123"/>
    </row>
    <row r="3" spans="1:9" s="78" customFormat="1" ht="15.75" customHeight="1">
      <c r="A3" s="124" t="s">
        <v>350</v>
      </c>
      <c r="B3" s="124"/>
      <c r="C3" s="124"/>
      <c r="D3" s="124"/>
      <c r="E3" s="124"/>
      <c r="F3" s="124"/>
      <c r="G3" s="124"/>
      <c r="H3" s="124"/>
      <c r="I3" s="124"/>
    </row>
    <row r="5" spans="4:9" ht="15">
      <c r="D5" s="143" t="s">
        <v>271</v>
      </c>
      <c r="E5" s="143"/>
      <c r="F5" s="143"/>
      <c r="G5" s="143"/>
      <c r="H5" s="143"/>
      <c r="I5" s="143"/>
    </row>
    <row r="6" spans="4:9" ht="12.75">
      <c r="D6" s="124" t="s">
        <v>312</v>
      </c>
      <c r="E6" s="124"/>
      <c r="F6" s="124"/>
      <c r="G6" s="124"/>
      <c r="H6" s="124"/>
      <c r="I6" s="124"/>
    </row>
    <row r="7" spans="4:9" ht="12.75">
      <c r="D7" s="124" t="s">
        <v>324</v>
      </c>
      <c r="E7" s="124"/>
      <c r="F7" s="124"/>
      <c r="G7" s="124"/>
      <c r="H7" s="124"/>
      <c r="I7" s="124"/>
    </row>
    <row r="8" spans="1:9" ht="12.75">
      <c r="A8" s="5"/>
      <c r="B8" s="36"/>
      <c r="C8" s="110"/>
      <c r="D8" s="110"/>
      <c r="E8" s="110"/>
      <c r="F8" s="115"/>
      <c r="G8" s="99"/>
      <c r="H8" s="99"/>
      <c r="I8" s="99"/>
    </row>
    <row r="9" spans="1:9" ht="12.75">
      <c r="A9" s="5"/>
      <c r="B9" s="36"/>
      <c r="C9" s="110"/>
      <c r="D9" s="110"/>
      <c r="E9" s="110"/>
      <c r="F9" s="110"/>
      <c r="G9" s="96"/>
      <c r="H9" s="96"/>
      <c r="I9" s="96"/>
    </row>
    <row r="10" spans="1:9" ht="12.75">
      <c r="A10" s="5"/>
      <c r="B10" s="36"/>
      <c r="C10" s="116"/>
      <c r="D10" s="116"/>
      <c r="E10" s="116"/>
      <c r="F10" s="110"/>
      <c r="G10" s="96"/>
      <c r="H10" s="96"/>
      <c r="I10" s="96"/>
    </row>
    <row r="11" spans="1:9" ht="13.5" customHeight="1">
      <c r="A11" s="144" t="s">
        <v>330</v>
      </c>
      <c r="B11" s="144"/>
      <c r="C11" s="144"/>
      <c r="D11" s="144"/>
      <c r="E11" s="144"/>
      <c r="F11" s="144"/>
      <c r="G11" s="144"/>
      <c r="H11" s="144"/>
      <c r="I11" s="144"/>
    </row>
    <row r="12" spans="1:9" ht="12.75">
      <c r="A12" s="47"/>
      <c r="B12" s="36"/>
      <c r="C12" s="117"/>
      <c r="D12" s="117"/>
      <c r="E12" s="117"/>
      <c r="F12" s="117"/>
      <c r="G12" s="100"/>
      <c r="H12" s="100"/>
      <c r="I12" s="100" t="s">
        <v>270</v>
      </c>
    </row>
    <row r="13" spans="1:11" s="48" customFormat="1" ht="40.5" customHeight="1">
      <c r="A13" s="145" t="s">
        <v>82</v>
      </c>
      <c r="B13" s="135" t="s">
        <v>83</v>
      </c>
      <c r="C13" s="135" t="s">
        <v>153</v>
      </c>
      <c r="D13" s="135" t="s">
        <v>84</v>
      </c>
      <c r="E13" s="135"/>
      <c r="F13" s="135"/>
      <c r="G13" s="135" t="s">
        <v>163</v>
      </c>
      <c r="H13" s="135" t="s">
        <v>207</v>
      </c>
      <c r="I13" s="135" t="s">
        <v>246</v>
      </c>
      <c r="J13" s="101"/>
      <c r="K13" s="101"/>
    </row>
    <row r="14" spans="1:11" s="48" customFormat="1" ht="51">
      <c r="A14" s="145"/>
      <c r="B14" s="135"/>
      <c r="C14" s="135"/>
      <c r="D14" s="26" t="s">
        <v>85</v>
      </c>
      <c r="E14" s="26" t="s">
        <v>86</v>
      </c>
      <c r="F14" s="26" t="s">
        <v>87</v>
      </c>
      <c r="G14" s="135"/>
      <c r="H14" s="135"/>
      <c r="I14" s="135"/>
      <c r="J14" s="101"/>
      <c r="K14" s="101"/>
    </row>
    <row r="15" spans="1:11" s="48" customFormat="1" ht="12.75">
      <c r="A15" s="25">
        <v>1</v>
      </c>
      <c r="B15" s="85">
        <v>2</v>
      </c>
      <c r="C15" s="85">
        <v>3</v>
      </c>
      <c r="D15" s="85">
        <v>4</v>
      </c>
      <c r="E15" s="85">
        <v>5</v>
      </c>
      <c r="F15" s="85">
        <v>6</v>
      </c>
      <c r="G15" s="85">
        <v>7</v>
      </c>
      <c r="H15" s="85">
        <v>8</v>
      </c>
      <c r="I15" s="85">
        <v>9</v>
      </c>
      <c r="J15" s="101"/>
      <c r="K15" s="101"/>
    </row>
    <row r="16" spans="1:12" ht="38.25">
      <c r="A16" s="25">
        <v>1</v>
      </c>
      <c r="B16" s="58" t="s">
        <v>227</v>
      </c>
      <c r="C16" s="26">
        <v>810</v>
      </c>
      <c r="D16" s="59"/>
      <c r="E16" s="59"/>
      <c r="F16" s="59"/>
      <c r="G16" s="60">
        <f>G17+G49+G58+G71+G81+G94+G101</f>
        <v>3409423.9999999995</v>
      </c>
      <c r="H16" s="60">
        <f>H17+H49+H58+H71+H81+H94+H101</f>
        <v>3342375</v>
      </c>
      <c r="I16" s="102">
        <f>I17+I49+I58+I71+I81+I94+I101</f>
        <v>3346213</v>
      </c>
      <c r="J16" s="50"/>
      <c r="K16" s="50"/>
      <c r="L16" s="49"/>
    </row>
    <row r="17" spans="1:12" ht="12.75">
      <c r="A17" s="25">
        <f>A16+1</f>
        <v>2</v>
      </c>
      <c r="B17" s="58" t="s">
        <v>88</v>
      </c>
      <c r="C17" s="26">
        <v>810</v>
      </c>
      <c r="D17" s="59" t="s">
        <v>110</v>
      </c>
      <c r="E17" s="59"/>
      <c r="F17" s="59"/>
      <c r="G17" s="60">
        <f>G18+G24+G37+G43</f>
        <v>2918856.9999999995</v>
      </c>
      <c r="H17" s="60">
        <f>H18+H24+H37+H43</f>
        <v>2778903.82</v>
      </c>
      <c r="I17" s="102">
        <f>I18+I24+I37+I43</f>
        <v>2697286.85</v>
      </c>
      <c r="J17" s="50"/>
      <c r="K17" s="50"/>
      <c r="L17" s="49"/>
    </row>
    <row r="18" spans="1:12" ht="51">
      <c r="A18" s="25">
        <f aca="true" t="shared" si="0" ref="A18:A81">A17+1</f>
        <v>3</v>
      </c>
      <c r="B18" s="58" t="s">
        <v>133</v>
      </c>
      <c r="C18" s="26">
        <v>810</v>
      </c>
      <c r="D18" s="59" t="s">
        <v>115</v>
      </c>
      <c r="E18" s="59"/>
      <c r="F18" s="59"/>
      <c r="G18" s="60">
        <f>+G19</f>
        <v>760551.32</v>
      </c>
      <c r="H18" s="60">
        <f>+H19</f>
        <v>760551.32</v>
      </c>
      <c r="I18" s="102">
        <f>+H18</f>
        <v>760551.32</v>
      </c>
      <c r="J18" s="50"/>
      <c r="K18" s="50"/>
      <c r="L18" s="49"/>
    </row>
    <row r="19" spans="1:12" ht="51">
      <c r="A19" s="25">
        <f t="shared" si="0"/>
        <v>4</v>
      </c>
      <c r="B19" s="58" t="s">
        <v>89</v>
      </c>
      <c r="C19" s="26">
        <v>810</v>
      </c>
      <c r="D19" s="59" t="s">
        <v>115</v>
      </c>
      <c r="E19" s="59" t="s">
        <v>112</v>
      </c>
      <c r="F19" s="59"/>
      <c r="G19" s="60">
        <f>G20</f>
        <v>760551.32</v>
      </c>
      <c r="H19" s="60">
        <f>H20</f>
        <v>760551.32</v>
      </c>
      <c r="I19" s="102">
        <f>+H19</f>
        <v>760551.32</v>
      </c>
      <c r="J19" s="50"/>
      <c r="K19" s="50"/>
      <c r="L19" s="49"/>
    </row>
    <row r="20" spans="1:12" ht="25.5">
      <c r="A20" s="25">
        <f t="shared" si="0"/>
        <v>5</v>
      </c>
      <c r="B20" s="58" t="s">
        <v>90</v>
      </c>
      <c r="C20" s="26">
        <v>810</v>
      </c>
      <c r="D20" s="59" t="s">
        <v>115</v>
      </c>
      <c r="E20" s="59">
        <v>9110000000</v>
      </c>
      <c r="F20" s="59"/>
      <c r="G20" s="60">
        <f aca="true" t="shared" si="1" ref="G20:H22">+G21</f>
        <v>760551.32</v>
      </c>
      <c r="H20" s="60">
        <f t="shared" si="1"/>
        <v>760551.32</v>
      </c>
      <c r="I20" s="102">
        <f>+H20</f>
        <v>760551.32</v>
      </c>
      <c r="J20" s="50"/>
      <c r="K20" s="50"/>
      <c r="L20" s="49"/>
    </row>
    <row r="21" spans="1:12" ht="102">
      <c r="A21" s="25">
        <f t="shared" si="0"/>
        <v>6</v>
      </c>
      <c r="B21" s="54" t="s">
        <v>109</v>
      </c>
      <c r="C21" s="26">
        <v>810</v>
      </c>
      <c r="D21" s="59" t="s">
        <v>115</v>
      </c>
      <c r="E21" s="55">
        <v>9110080210</v>
      </c>
      <c r="F21" s="59"/>
      <c r="G21" s="60">
        <f t="shared" si="1"/>
        <v>760551.32</v>
      </c>
      <c r="H21" s="60">
        <f t="shared" si="1"/>
        <v>760551.32</v>
      </c>
      <c r="I21" s="102">
        <f>+H21</f>
        <v>760551.32</v>
      </c>
      <c r="J21" s="50"/>
      <c r="K21" s="50"/>
      <c r="L21" s="49"/>
    </row>
    <row r="22" spans="1:12" ht="102">
      <c r="A22" s="25">
        <f t="shared" si="0"/>
        <v>7</v>
      </c>
      <c r="B22" s="56" t="s">
        <v>91</v>
      </c>
      <c r="C22" s="26">
        <v>810</v>
      </c>
      <c r="D22" s="59" t="s">
        <v>115</v>
      </c>
      <c r="E22" s="55">
        <v>9110080210</v>
      </c>
      <c r="F22" s="59" t="s">
        <v>57</v>
      </c>
      <c r="G22" s="60">
        <f t="shared" si="1"/>
        <v>760551.32</v>
      </c>
      <c r="H22" s="60">
        <f t="shared" si="1"/>
        <v>760551.32</v>
      </c>
      <c r="I22" s="102">
        <f>+H22</f>
        <v>760551.32</v>
      </c>
      <c r="J22" s="50"/>
      <c r="K22" s="50"/>
      <c r="L22" s="49"/>
    </row>
    <row r="23" spans="1:12" ht="38.25">
      <c r="A23" s="25">
        <f t="shared" si="0"/>
        <v>8</v>
      </c>
      <c r="B23" s="58" t="s">
        <v>92</v>
      </c>
      <c r="C23" s="26">
        <v>810</v>
      </c>
      <c r="D23" s="59" t="s">
        <v>115</v>
      </c>
      <c r="E23" s="55">
        <v>9110080210</v>
      </c>
      <c r="F23" s="59" t="s">
        <v>32</v>
      </c>
      <c r="G23" s="60">
        <v>760551.32</v>
      </c>
      <c r="H23" s="60">
        <v>760551.32</v>
      </c>
      <c r="I23" s="102">
        <v>760551.32</v>
      </c>
      <c r="J23" s="50"/>
      <c r="K23" s="50"/>
      <c r="L23" s="49"/>
    </row>
    <row r="24" spans="1:12" ht="76.5">
      <c r="A24" s="25">
        <f t="shared" si="0"/>
        <v>9</v>
      </c>
      <c r="B24" s="58" t="s">
        <v>134</v>
      </c>
      <c r="C24" s="26">
        <v>810</v>
      </c>
      <c r="D24" s="59" t="s">
        <v>116</v>
      </c>
      <c r="E24" s="59"/>
      <c r="F24" s="59"/>
      <c r="G24" s="60">
        <f aca="true" t="shared" si="2" ref="G24:I25">G25</f>
        <v>2157110.6799999997</v>
      </c>
      <c r="H24" s="60">
        <f t="shared" si="2"/>
        <v>2017157.5</v>
      </c>
      <c r="I24" s="102">
        <f t="shared" si="2"/>
        <v>1935540.53</v>
      </c>
      <c r="J24" s="50"/>
      <c r="K24" s="50"/>
      <c r="L24" s="49"/>
    </row>
    <row r="25" spans="1:12" ht="25.5">
      <c r="A25" s="25">
        <f t="shared" si="0"/>
        <v>10</v>
      </c>
      <c r="B25" s="58" t="s">
        <v>192</v>
      </c>
      <c r="C25" s="26">
        <v>810</v>
      </c>
      <c r="D25" s="59" t="s">
        <v>116</v>
      </c>
      <c r="E25" s="59">
        <v>8100000000</v>
      </c>
      <c r="F25" s="59"/>
      <c r="G25" s="60">
        <f>G26</f>
        <v>2157110.6799999997</v>
      </c>
      <c r="H25" s="60">
        <f t="shared" si="2"/>
        <v>2017157.5</v>
      </c>
      <c r="I25" s="60">
        <f t="shared" si="2"/>
        <v>1935540.53</v>
      </c>
      <c r="J25" s="50"/>
      <c r="K25" s="50"/>
      <c r="L25" s="49"/>
    </row>
    <row r="26" spans="1:12" ht="25.5">
      <c r="A26" s="25">
        <f t="shared" si="0"/>
        <v>11</v>
      </c>
      <c r="B26" s="58" t="s">
        <v>228</v>
      </c>
      <c r="C26" s="26">
        <v>810</v>
      </c>
      <c r="D26" s="59" t="s">
        <v>116</v>
      </c>
      <c r="E26" s="59">
        <v>8110000000</v>
      </c>
      <c r="F26" s="59"/>
      <c r="G26" s="60">
        <f>G27+G30</f>
        <v>2157110.6799999997</v>
      </c>
      <c r="H26" s="60">
        <f>H27+H30</f>
        <v>2017157.5</v>
      </c>
      <c r="I26" s="60">
        <f>I27+I30</f>
        <v>1935540.53</v>
      </c>
      <c r="J26" s="50"/>
      <c r="K26" s="50"/>
      <c r="L26" s="49"/>
    </row>
    <row r="27" spans="1:12" ht="114.75">
      <c r="A27" s="25">
        <f t="shared" si="0"/>
        <v>12</v>
      </c>
      <c r="B27" s="58" t="s">
        <v>319</v>
      </c>
      <c r="C27" s="26">
        <v>810</v>
      </c>
      <c r="D27" s="59" t="s">
        <v>116</v>
      </c>
      <c r="E27" s="59" t="s">
        <v>320</v>
      </c>
      <c r="F27" s="59"/>
      <c r="G27" s="60">
        <f aca="true" t="shared" si="3" ref="G27:I28">G28</f>
        <v>71714</v>
      </c>
      <c r="H27" s="60">
        <f t="shared" si="3"/>
        <v>0</v>
      </c>
      <c r="I27" s="60">
        <f t="shared" si="3"/>
        <v>0</v>
      </c>
      <c r="J27" s="50"/>
      <c r="K27" s="50"/>
      <c r="L27" s="49"/>
    </row>
    <row r="28" spans="1:12" ht="102">
      <c r="A28" s="25">
        <f t="shared" si="0"/>
        <v>13</v>
      </c>
      <c r="B28" s="58" t="s">
        <v>91</v>
      </c>
      <c r="C28" s="26">
        <v>810</v>
      </c>
      <c r="D28" s="59" t="s">
        <v>116</v>
      </c>
      <c r="E28" s="59" t="s">
        <v>320</v>
      </c>
      <c r="F28" s="59" t="s">
        <v>57</v>
      </c>
      <c r="G28" s="60">
        <f t="shared" si="3"/>
        <v>71714</v>
      </c>
      <c r="H28" s="60">
        <f t="shared" si="3"/>
        <v>0</v>
      </c>
      <c r="I28" s="60">
        <f t="shared" si="3"/>
        <v>0</v>
      </c>
      <c r="J28" s="50"/>
      <c r="K28" s="50"/>
      <c r="L28" s="49"/>
    </row>
    <row r="29" spans="1:12" ht="38.25">
      <c r="A29" s="25">
        <f t="shared" si="0"/>
        <v>14</v>
      </c>
      <c r="B29" s="58" t="s">
        <v>92</v>
      </c>
      <c r="C29" s="26">
        <v>810</v>
      </c>
      <c r="D29" s="59" t="s">
        <v>116</v>
      </c>
      <c r="E29" s="59" t="s">
        <v>320</v>
      </c>
      <c r="F29" s="59" t="s">
        <v>32</v>
      </c>
      <c r="G29" s="60">
        <v>71714</v>
      </c>
      <c r="H29" s="60">
        <v>0</v>
      </c>
      <c r="I29" s="60">
        <v>0</v>
      </c>
      <c r="J29" s="50"/>
      <c r="K29" s="50"/>
      <c r="L29" s="49"/>
    </row>
    <row r="30" spans="1:12" ht="63.75">
      <c r="A30" s="25">
        <f t="shared" si="0"/>
        <v>15</v>
      </c>
      <c r="B30" s="58" t="s">
        <v>93</v>
      </c>
      <c r="C30" s="26">
        <v>810</v>
      </c>
      <c r="D30" s="59" t="s">
        <v>116</v>
      </c>
      <c r="E30" s="59">
        <v>8110080210</v>
      </c>
      <c r="F30" s="59"/>
      <c r="G30" s="60">
        <f>G31+G33+G35</f>
        <v>2085396.68</v>
      </c>
      <c r="H30" s="60">
        <f>H31+H33+H35</f>
        <v>2017157.5</v>
      </c>
      <c r="I30" s="102">
        <f>I31+I33+I35</f>
        <v>1935540.53</v>
      </c>
      <c r="J30" s="50"/>
      <c r="K30" s="50"/>
      <c r="L30" s="49"/>
    </row>
    <row r="31" spans="1:12" ht="102">
      <c r="A31" s="25">
        <f t="shared" si="0"/>
        <v>16</v>
      </c>
      <c r="B31" s="58" t="s">
        <v>91</v>
      </c>
      <c r="C31" s="26">
        <v>810</v>
      </c>
      <c r="D31" s="59" t="s">
        <v>116</v>
      </c>
      <c r="E31" s="59">
        <v>8110080210</v>
      </c>
      <c r="F31" s="59" t="s">
        <v>57</v>
      </c>
      <c r="G31" s="60">
        <f>G32</f>
        <v>1737629.19</v>
      </c>
      <c r="H31" s="60">
        <f>H32</f>
        <v>1737629.19</v>
      </c>
      <c r="I31" s="60">
        <f>I32</f>
        <v>1737629.19</v>
      </c>
      <c r="J31" s="50"/>
      <c r="K31" s="50"/>
      <c r="L31" s="49"/>
    </row>
    <row r="32" spans="1:12" ht="38.25">
      <c r="A32" s="25">
        <f t="shared" si="0"/>
        <v>17</v>
      </c>
      <c r="B32" s="58" t="s">
        <v>92</v>
      </c>
      <c r="C32" s="26">
        <v>810</v>
      </c>
      <c r="D32" s="59" t="s">
        <v>116</v>
      </c>
      <c r="E32" s="59">
        <v>8110080210</v>
      </c>
      <c r="F32" s="59" t="s">
        <v>32</v>
      </c>
      <c r="G32" s="60">
        <v>1737629.19</v>
      </c>
      <c r="H32" s="60">
        <v>1737629.19</v>
      </c>
      <c r="I32" s="60">
        <v>1737629.19</v>
      </c>
      <c r="J32" s="50"/>
      <c r="K32" s="50"/>
      <c r="L32" s="49"/>
    </row>
    <row r="33" spans="1:12" ht="38.25">
      <c r="A33" s="25">
        <f t="shared" si="0"/>
        <v>18</v>
      </c>
      <c r="B33" s="58" t="s">
        <v>94</v>
      </c>
      <c r="C33" s="26">
        <v>810</v>
      </c>
      <c r="D33" s="59" t="s">
        <v>116</v>
      </c>
      <c r="E33" s="59">
        <v>8110080210</v>
      </c>
      <c r="F33" s="59" t="s">
        <v>34</v>
      </c>
      <c r="G33" s="60">
        <f>G34</f>
        <v>344691.79</v>
      </c>
      <c r="H33" s="60">
        <f>H34</f>
        <v>276453.07</v>
      </c>
      <c r="I33" s="102">
        <f>I34</f>
        <v>194836.1</v>
      </c>
      <c r="J33" s="50"/>
      <c r="K33" s="50"/>
      <c r="L33" s="49"/>
    </row>
    <row r="34" spans="1:12" ht="38.25">
      <c r="A34" s="25">
        <f t="shared" si="0"/>
        <v>19</v>
      </c>
      <c r="B34" s="58" t="s">
        <v>36</v>
      </c>
      <c r="C34" s="26">
        <v>810</v>
      </c>
      <c r="D34" s="59" t="s">
        <v>116</v>
      </c>
      <c r="E34" s="59">
        <v>8110080210</v>
      </c>
      <c r="F34" s="59" t="s">
        <v>37</v>
      </c>
      <c r="G34" s="60">
        <v>344691.79</v>
      </c>
      <c r="H34" s="60">
        <v>276453.07</v>
      </c>
      <c r="I34" s="102">
        <v>194836.1</v>
      </c>
      <c r="J34" s="50"/>
      <c r="K34" s="50"/>
      <c r="L34" s="49"/>
    </row>
    <row r="35" spans="1:12" ht="12.75">
      <c r="A35" s="25">
        <f t="shared" si="0"/>
        <v>20</v>
      </c>
      <c r="B35" s="58" t="s">
        <v>194</v>
      </c>
      <c r="C35" s="26">
        <v>810</v>
      </c>
      <c r="D35" s="59" t="s">
        <v>116</v>
      </c>
      <c r="E35" s="59">
        <v>8110080210</v>
      </c>
      <c r="F35" s="59" t="s">
        <v>195</v>
      </c>
      <c r="G35" s="60">
        <f>G36</f>
        <v>3075.7</v>
      </c>
      <c r="H35" s="60">
        <f>+H36</f>
        <v>3075.24</v>
      </c>
      <c r="I35" s="102">
        <f>I36</f>
        <v>3075.24</v>
      </c>
      <c r="J35" s="50"/>
      <c r="K35" s="50"/>
      <c r="L35" s="49"/>
    </row>
    <row r="36" spans="1:12" ht="25.5">
      <c r="A36" s="25">
        <f t="shared" si="0"/>
        <v>21</v>
      </c>
      <c r="B36" s="58" t="s">
        <v>59</v>
      </c>
      <c r="C36" s="26">
        <v>810</v>
      </c>
      <c r="D36" s="59" t="s">
        <v>116</v>
      </c>
      <c r="E36" s="59">
        <v>8110080210</v>
      </c>
      <c r="F36" s="59" t="s">
        <v>58</v>
      </c>
      <c r="G36" s="60">
        <v>3075.7</v>
      </c>
      <c r="H36" s="60">
        <v>3075.24</v>
      </c>
      <c r="I36" s="102">
        <v>3075.24</v>
      </c>
      <c r="J36" s="50"/>
      <c r="K36" s="50"/>
      <c r="L36" s="49"/>
    </row>
    <row r="37" spans="1:12" ht="12.75">
      <c r="A37" s="25">
        <f t="shared" si="0"/>
        <v>22</v>
      </c>
      <c r="B37" s="58" t="s">
        <v>135</v>
      </c>
      <c r="C37" s="26">
        <v>810</v>
      </c>
      <c r="D37" s="59" t="s">
        <v>117</v>
      </c>
      <c r="E37" s="59"/>
      <c r="F37" s="59"/>
      <c r="G37" s="60">
        <v>1000</v>
      </c>
      <c r="H37" s="60">
        <f>H38</f>
        <v>1000</v>
      </c>
      <c r="I37" s="102">
        <f>+H37</f>
        <v>1000</v>
      </c>
      <c r="J37" s="50"/>
      <c r="K37" s="50"/>
      <c r="L37" s="49"/>
    </row>
    <row r="38" spans="1:12" ht="25.5">
      <c r="A38" s="25">
        <f t="shared" si="0"/>
        <v>23</v>
      </c>
      <c r="B38" s="58" t="s">
        <v>192</v>
      </c>
      <c r="C38" s="26">
        <v>810</v>
      </c>
      <c r="D38" s="59" t="s">
        <v>117</v>
      </c>
      <c r="E38" s="59">
        <v>8100000000</v>
      </c>
      <c r="F38" s="59"/>
      <c r="G38" s="60">
        <f>G39</f>
        <v>1000</v>
      </c>
      <c r="H38" s="60">
        <f>H39</f>
        <v>1000</v>
      </c>
      <c r="I38" s="102">
        <f>+H38</f>
        <v>1000</v>
      </c>
      <c r="J38" s="50"/>
      <c r="K38" s="50"/>
      <c r="L38" s="49"/>
    </row>
    <row r="39" spans="1:12" ht="25.5">
      <c r="A39" s="25">
        <f t="shared" si="0"/>
        <v>24</v>
      </c>
      <c r="B39" s="58" t="s">
        <v>228</v>
      </c>
      <c r="C39" s="26">
        <v>810</v>
      </c>
      <c r="D39" s="59" t="s">
        <v>117</v>
      </c>
      <c r="E39" s="59">
        <v>8110000000</v>
      </c>
      <c r="F39" s="59"/>
      <c r="G39" s="60">
        <f>G40</f>
        <v>1000</v>
      </c>
      <c r="H39" s="60">
        <f>H40</f>
        <v>1000</v>
      </c>
      <c r="I39" s="102">
        <f>+H39</f>
        <v>1000</v>
      </c>
      <c r="J39" s="50"/>
      <c r="K39" s="50"/>
      <c r="L39" s="49"/>
    </row>
    <row r="40" spans="1:12" ht="76.5">
      <c r="A40" s="25">
        <f t="shared" si="0"/>
        <v>25</v>
      </c>
      <c r="B40" s="58" t="s">
        <v>229</v>
      </c>
      <c r="C40" s="26">
        <v>810</v>
      </c>
      <c r="D40" s="59" t="s">
        <v>117</v>
      </c>
      <c r="E40" s="59">
        <v>8110080050</v>
      </c>
      <c r="F40" s="59"/>
      <c r="G40" s="60">
        <f>G41</f>
        <v>1000</v>
      </c>
      <c r="H40" s="60">
        <v>1000</v>
      </c>
      <c r="I40" s="102">
        <v>1000</v>
      </c>
      <c r="J40" s="50"/>
      <c r="K40" s="50"/>
      <c r="L40" s="49"/>
    </row>
    <row r="41" spans="1:12" ht="12.75">
      <c r="A41" s="25">
        <f t="shared" si="0"/>
        <v>26</v>
      </c>
      <c r="B41" s="58" t="s">
        <v>194</v>
      </c>
      <c r="C41" s="26">
        <v>810</v>
      </c>
      <c r="D41" s="59" t="s">
        <v>117</v>
      </c>
      <c r="E41" s="59">
        <v>8110080050</v>
      </c>
      <c r="F41" s="59" t="s">
        <v>195</v>
      </c>
      <c r="G41" s="60">
        <f>G42</f>
        <v>1000</v>
      </c>
      <c r="H41" s="60">
        <f>H42</f>
        <v>1000</v>
      </c>
      <c r="I41" s="60">
        <f>I42</f>
        <v>1000</v>
      </c>
      <c r="J41" s="50"/>
      <c r="K41" s="50"/>
      <c r="L41" s="49"/>
    </row>
    <row r="42" spans="1:12" ht="12.75">
      <c r="A42" s="25">
        <f t="shared" si="0"/>
        <v>27</v>
      </c>
      <c r="B42" s="58" t="s">
        <v>56</v>
      </c>
      <c r="C42" s="26">
        <v>810</v>
      </c>
      <c r="D42" s="59" t="s">
        <v>117</v>
      </c>
      <c r="E42" s="59">
        <v>8110080050</v>
      </c>
      <c r="F42" s="59" t="s">
        <v>55</v>
      </c>
      <c r="G42" s="60">
        <v>1000</v>
      </c>
      <c r="H42" s="60">
        <v>1000</v>
      </c>
      <c r="I42" s="102">
        <v>1000</v>
      </c>
      <c r="J42" s="50"/>
      <c r="K42" s="50"/>
      <c r="L42" s="49"/>
    </row>
    <row r="43" spans="1:12" ht="25.5">
      <c r="A43" s="25">
        <f t="shared" si="0"/>
        <v>28</v>
      </c>
      <c r="B43" s="58" t="s">
        <v>144</v>
      </c>
      <c r="C43" s="26">
        <v>810</v>
      </c>
      <c r="D43" s="59" t="s">
        <v>118</v>
      </c>
      <c r="E43" s="59"/>
      <c r="F43" s="59"/>
      <c r="G43" s="60">
        <f aca="true" t="shared" si="4" ref="G43:H47">G44</f>
        <v>195</v>
      </c>
      <c r="H43" s="60">
        <f t="shared" si="4"/>
        <v>195</v>
      </c>
      <c r="I43" s="102">
        <f>+H43</f>
        <v>195</v>
      </c>
      <c r="J43" s="50"/>
      <c r="K43" s="50"/>
      <c r="L43" s="49"/>
    </row>
    <row r="44" spans="1:12" ht="25.5">
      <c r="A44" s="25">
        <f t="shared" si="0"/>
        <v>29</v>
      </c>
      <c r="B44" s="58" t="s">
        <v>192</v>
      </c>
      <c r="C44" s="26">
        <v>810</v>
      </c>
      <c r="D44" s="59" t="s">
        <v>118</v>
      </c>
      <c r="E44" s="59">
        <v>8100000000</v>
      </c>
      <c r="F44" s="59"/>
      <c r="G44" s="60">
        <f t="shared" si="4"/>
        <v>195</v>
      </c>
      <c r="H44" s="60">
        <f t="shared" si="4"/>
        <v>195</v>
      </c>
      <c r="I44" s="102">
        <f>+H44</f>
        <v>195</v>
      </c>
      <c r="J44" s="50"/>
      <c r="K44" s="50"/>
      <c r="L44" s="49"/>
    </row>
    <row r="45" spans="1:12" ht="25.5">
      <c r="A45" s="25">
        <f t="shared" si="0"/>
        <v>30</v>
      </c>
      <c r="B45" s="58" t="s">
        <v>228</v>
      </c>
      <c r="C45" s="26">
        <v>810</v>
      </c>
      <c r="D45" s="59" t="s">
        <v>118</v>
      </c>
      <c r="E45" s="59">
        <v>8110000000</v>
      </c>
      <c r="F45" s="59"/>
      <c r="G45" s="60">
        <f t="shared" si="4"/>
        <v>195</v>
      </c>
      <c r="H45" s="60">
        <f t="shared" si="4"/>
        <v>195</v>
      </c>
      <c r="I45" s="102">
        <f>+H45</f>
        <v>195</v>
      </c>
      <c r="J45" s="50"/>
      <c r="K45" s="50"/>
      <c r="L45" s="49"/>
    </row>
    <row r="46" spans="1:12" ht="102">
      <c r="A46" s="25">
        <f t="shared" si="0"/>
        <v>31</v>
      </c>
      <c r="B46" s="56" t="s">
        <v>232</v>
      </c>
      <c r="C46" s="26">
        <v>810</v>
      </c>
      <c r="D46" s="59" t="s">
        <v>118</v>
      </c>
      <c r="E46" s="59">
        <v>8110075140</v>
      </c>
      <c r="F46" s="59"/>
      <c r="G46" s="60">
        <f t="shared" si="4"/>
        <v>195</v>
      </c>
      <c r="H46" s="60">
        <f t="shared" si="4"/>
        <v>195</v>
      </c>
      <c r="I46" s="102">
        <f>+H46</f>
        <v>195</v>
      </c>
      <c r="J46" s="50"/>
      <c r="K46" s="50"/>
      <c r="L46" s="49"/>
    </row>
    <row r="47" spans="1:12" ht="38.25">
      <c r="A47" s="25">
        <f t="shared" si="0"/>
        <v>32</v>
      </c>
      <c r="B47" s="57" t="s">
        <v>94</v>
      </c>
      <c r="C47" s="26">
        <v>810</v>
      </c>
      <c r="D47" s="59" t="s">
        <v>118</v>
      </c>
      <c r="E47" s="59">
        <v>8110075140</v>
      </c>
      <c r="F47" s="59" t="s">
        <v>34</v>
      </c>
      <c r="G47" s="60">
        <f t="shared" si="4"/>
        <v>195</v>
      </c>
      <c r="H47" s="60">
        <f t="shared" si="4"/>
        <v>195</v>
      </c>
      <c r="I47" s="102">
        <f>+H47</f>
        <v>195</v>
      </c>
      <c r="J47" s="50"/>
      <c r="K47" s="50"/>
      <c r="L47" s="49"/>
    </row>
    <row r="48" spans="1:12" ht="38.25">
      <c r="A48" s="25">
        <f t="shared" si="0"/>
        <v>33</v>
      </c>
      <c r="B48" s="57" t="s">
        <v>36</v>
      </c>
      <c r="C48" s="26">
        <v>810</v>
      </c>
      <c r="D48" s="59" t="s">
        <v>118</v>
      </c>
      <c r="E48" s="59">
        <v>8110075140</v>
      </c>
      <c r="F48" s="59" t="s">
        <v>37</v>
      </c>
      <c r="G48" s="60">
        <v>195</v>
      </c>
      <c r="H48" s="60">
        <v>195</v>
      </c>
      <c r="I48" s="102">
        <v>195</v>
      </c>
      <c r="J48" s="50"/>
      <c r="K48" s="50"/>
      <c r="L48" s="49"/>
    </row>
    <row r="49" spans="1:12" ht="12.75">
      <c r="A49" s="25">
        <f t="shared" si="0"/>
        <v>34</v>
      </c>
      <c r="B49" s="58" t="s">
        <v>145</v>
      </c>
      <c r="C49" s="26">
        <v>810</v>
      </c>
      <c r="D49" s="59" t="s">
        <v>119</v>
      </c>
      <c r="E49" s="59"/>
      <c r="F49" s="59"/>
      <c r="G49" s="60">
        <f aca="true" t="shared" si="5" ref="G49:I50">G50</f>
        <v>46256</v>
      </c>
      <c r="H49" s="60">
        <f t="shared" si="5"/>
        <v>46538</v>
      </c>
      <c r="I49" s="102">
        <f t="shared" si="5"/>
        <v>47828</v>
      </c>
      <c r="J49" s="50"/>
      <c r="K49" s="50"/>
      <c r="L49" s="49"/>
    </row>
    <row r="50" spans="1:12" s="51" customFormat="1" ht="25.5">
      <c r="A50" s="25">
        <f t="shared" si="0"/>
        <v>35</v>
      </c>
      <c r="B50" s="58" t="s">
        <v>146</v>
      </c>
      <c r="C50" s="26">
        <v>810</v>
      </c>
      <c r="D50" s="59" t="s">
        <v>120</v>
      </c>
      <c r="E50" s="59"/>
      <c r="F50" s="59"/>
      <c r="G50" s="60">
        <f t="shared" si="5"/>
        <v>46256</v>
      </c>
      <c r="H50" s="60">
        <f t="shared" si="5"/>
        <v>46538</v>
      </c>
      <c r="I50" s="60">
        <f t="shared" si="5"/>
        <v>47828</v>
      </c>
      <c r="J50" s="50"/>
      <c r="K50" s="50"/>
      <c r="L50" s="50"/>
    </row>
    <row r="51" spans="1:12" ht="25.5">
      <c r="A51" s="25">
        <f t="shared" si="0"/>
        <v>36</v>
      </c>
      <c r="B51" s="58" t="s">
        <v>192</v>
      </c>
      <c r="C51" s="26">
        <v>810</v>
      </c>
      <c r="D51" s="59" t="s">
        <v>120</v>
      </c>
      <c r="E51" s="59">
        <v>8100000000</v>
      </c>
      <c r="F51" s="59"/>
      <c r="G51" s="60">
        <f>G52</f>
        <v>46256</v>
      </c>
      <c r="H51" s="60">
        <f>H52</f>
        <v>46538</v>
      </c>
      <c r="I51" s="102">
        <f>I53</f>
        <v>47828</v>
      </c>
      <c r="J51" s="50"/>
      <c r="K51" s="50"/>
      <c r="L51" s="49"/>
    </row>
    <row r="52" spans="1:12" ht="25.5">
      <c r="A52" s="25">
        <f t="shared" si="0"/>
        <v>37</v>
      </c>
      <c r="B52" s="58" t="s">
        <v>228</v>
      </c>
      <c r="C52" s="26">
        <v>810</v>
      </c>
      <c r="D52" s="59" t="s">
        <v>120</v>
      </c>
      <c r="E52" s="59">
        <v>8110000000</v>
      </c>
      <c r="F52" s="59"/>
      <c r="G52" s="60">
        <f>G53</f>
        <v>46256</v>
      </c>
      <c r="H52" s="60">
        <f>H53</f>
        <v>46538</v>
      </c>
      <c r="I52" s="102">
        <f>I53</f>
        <v>47828</v>
      </c>
      <c r="J52" s="50"/>
      <c r="K52" s="50"/>
      <c r="L52" s="49"/>
    </row>
    <row r="53" spans="1:12" ht="89.25">
      <c r="A53" s="25">
        <f t="shared" si="0"/>
        <v>38</v>
      </c>
      <c r="B53" s="58" t="s">
        <v>241</v>
      </c>
      <c r="C53" s="26">
        <v>810</v>
      </c>
      <c r="D53" s="59" t="s">
        <v>120</v>
      </c>
      <c r="E53" s="59" t="s">
        <v>129</v>
      </c>
      <c r="F53" s="59"/>
      <c r="G53" s="60">
        <f>G54+G56</f>
        <v>46256</v>
      </c>
      <c r="H53" s="60">
        <f>H54+H56</f>
        <v>46538</v>
      </c>
      <c r="I53" s="60">
        <f>I54+I56</f>
        <v>47828</v>
      </c>
      <c r="J53" s="50"/>
      <c r="K53" s="50"/>
      <c r="L53" s="49"/>
    </row>
    <row r="54" spans="1:12" ht="97.5" customHeight="1">
      <c r="A54" s="25">
        <f t="shared" si="0"/>
        <v>39</v>
      </c>
      <c r="B54" s="58" t="s">
        <v>91</v>
      </c>
      <c r="C54" s="26">
        <v>810</v>
      </c>
      <c r="D54" s="59" t="s">
        <v>120</v>
      </c>
      <c r="E54" s="59" t="s">
        <v>129</v>
      </c>
      <c r="F54" s="59" t="s">
        <v>57</v>
      </c>
      <c r="G54" s="60">
        <f>G55</f>
        <v>32248.03</v>
      </c>
      <c r="H54" s="60">
        <f>H55</f>
        <v>32003.03</v>
      </c>
      <c r="I54" s="60">
        <f>I55</f>
        <v>47828</v>
      </c>
      <c r="J54" s="50"/>
      <c r="K54" s="50"/>
      <c r="L54" s="49"/>
    </row>
    <row r="55" spans="1:12" ht="38.25">
      <c r="A55" s="25">
        <f t="shared" si="0"/>
        <v>40</v>
      </c>
      <c r="B55" s="58" t="s">
        <v>92</v>
      </c>
      <c r="C55" s="26">
        <v>810</v>
      </c>
      <c r="D55" s="59" t="s">
        <v>120</v>
      </c>
      <c r="E55" s="59" t="s">
        <v>129</v>
      </c>
      <c r="F55" s="59" t="s">
        <v>32</v>
      </c>
      <c r="G55" s="60">
        <v>32248.03</v>
      </c>
      <c r="H55" s="60">
        <v>32003.03</v>
      </c>
      <c r="I55" s="102">
        <v>47828</v>
      </c>
      <c r="J55" s="50"/>
      <c r="K55" s="50"/>
      <c r="L55" s="49"/>
    </row>
    <row r="56" spans="1:12" ht="38.25">
      <c r="A56" s="25">
        <f t="shared" si="0"/>
        <v>41</v>
      </c>
      <c r="B56" s="58" t="s">
        <v>94</v>
      </c>
      <c r="C56" s="26">
        <v>810</v>
      </c>
      <c r="D56" s="59" t="s">
        <v>120</v>
      </c>
      <c r="E56" s="59" t="s">
        <v>129</v>
      </c>
      <c r="F56" s="59" t="s">
        <v>34</v>
      </c>
      <c r="G56" s="60">
        <f>G57</f>
        <v>14007.97</v>
      </c>
      <c r="H56" s="60">
        <f>H57</f>
        <v>14534.97</v>
      </c>
      <c r="I56" s="102">
        <f>I57</f>
        <v>0</v>
      </c>
      <c r="J56" s="50"/>
      <c r="K56" s="50"/>
      <c r="L56" s="49"/>
    </row>
    <row r="57" spans="1:12" ht="38.25">
      <c r="A57" s="25">
        <f t="shared" si="0"/>
        <v>42</v>
      </c>
      <c r="B57" s="58" t="s">
        <v>36</v>
      </c>
      <c r="C57" s="26">
        <v>810</v>
      </c>
      <c r="D57" s="59" t="s">
        <v>120</v>
      </c>
      <c r="E57" s="59" t="s">
        <v>129</v>
      </c>
      <c r="F57" s="59" t="s">
        <v>37</v>
      </c>
      <c r="G57" s="60">
        <v>14007.97</v>
      </c>
      <c r="H57" s="60">
        <v>14534.97</v>
      </c>
      <c r="I57" s="102">
        <v>0</v>
      </c>
      <c r="J57" s="50"/>
      <c r="K57" s="50"/>
      <c r="L57" s="49"/>
    </row>
    <row r="58" spans="1:12" ht="25.5">
      <c r="A58" s="25">
        <f t="shared" si="0"/>
        <v>43</v>
      </c>
      <c r="B58" s="58" t="s">
        <v>147</v>
      </c>
      <c r="C58" s="26">
        <v>810</v>
      </c>
      <c r="D58" s="59" t="s">
        <v>121</v>
      </c>
      <c r="E58" s="59"/>
      <c r="F58" s="59"/>
      <c r="G58" s="60">
        <f>G65+G59</f>
        <v>30387</v>
      </c>
      <c r="H58" s="60">
        <f>H65+H59</f>
        <v>16741</v>
      </c>
      <c r="I58" s="60">
        <f>I65+I59</f>
        <v>16741</v>
      </c>
      <c r="J58" s="50"/>
      <c r="K58" s="50"/>
      <c r="L58" s="49"/>
    </row>
    <row r="59" spans="1:12" ht="21.75" customHeight="1">
      <c r="A59" s="25">
        <f t="shared" si="0"/>
        <v>44</v>
      </c>
      <c r="B59" s="58" t="s">
        <v>288</v>
      </c>
      <c r="C59" s="26"/>
      <c r="D59" s="59" t="s">
        <v>289</v>
      </c>
      <c r="E59" s="59"/>
      <c r="F59" s="59"/>
      <c r="G59" s="60">
        <f aca="true" t="shared" si="6" ref="G59:I61">G60</f>
        <v>3387</v>
      </c>
      <c r="H59" s="60">
        <f t="shared" si="6"/>
        <v>4741</v>
      </c>
      <c r="I59" s="60">
        <f t="shared" si="6"/>
        <v>4741</v>
      </c>
      <c r="J59" s="50"/>
      <c r="K59" s="50"/>
      <c r="L59" s="49"/>
    </row>
    <row r="60" spans="1:12" ht="69.75" customHeight="1">
      <c r="A60" s="25">
        <f t="shared" si="0"/>
        <v>45</v>
      </c>
      <c r="B60" s="58" t="s">
        <v>291</v>
      </c>
      <c r="C60" s="26"/>
      <c r="D60" s="59" t="s">
        <v>289</v>
      </c>
      <c r="E60" s="59" t="s">
        <v>114</v>
      </c>
      <c r="F60" s="59"/>
      <c r="G60" s="60">
        <f t="shared" si="6"/>
        <v>3387</v>
      </c>
      <c r="H60" s="60">
        <f t="shared" si="6"/>
        <v>4741</v>
      </c>
      <c r="I60" s="60">
        <f t="shared" si="6"/>
        <v>4741</v>
      </c>
      <c r="J60" s="50"/>
      <c r="K60" s="50"/>
      <c r="L60" s="49"/>
    </row>
    <row r="61" spans="1:12" ht="43.5" customHeight="1">
      <c r="A61" s="25">
        <f t="shared" si="0"/>
        <v>46</v>
      </c>
      <c r="B61" s="58" t="s">
        <v>233</v>
      </c>
      <c r="C61" s="26"/>
      <c r="D61" s="59" t="s">
        <v>289</v>
      </c>
      <c r="E61" s="59" t="s">
        <v>97</v>
      </c>
      <c r="F61" s="59"/>
      <c r="G61" s="60">
        <f>G62</f>
        <v>3387</v>
      </c>
      <c r="H61" s="60">
        <f t="shared" si="6"/>
        <v>4741</v>
      </c>
      <c r="I61" s="60">
        <f t="shared" si="6"/>
        <v>4741</v>
      </c>
      <c r="J61" s="50"/>
      <c r="K61" s="50"/>
      <c r="L61" s="49"/>
    </row>
    <row r="62" spans="1:12" ht="162.75" customHeight="1">
      <c r="A62" s="25">
        <f t="shared" si="0"/>
        <v>47</v>
      </c>
      <c r="B62" s="58" t="s">
        <v>310</v>
      </c>
      <c r="C62" s="26"/>
      <c r="D62" s="59" t="s">
        <v>289</v>
      </c>
      <c r="E62" s="59" t="s">
        <v>293</v>
      </c>
      <c r="F62" s="59"/>
      <c r="G62" s="60">
        <f aca="true" t="shared" si="7" ref="G62:I63">G63</f>
        <v>3387</v>
      </c>
      <c r="H62" s="60">
        <f t="shared" si="7"/>
        <v>4741</v>
      </c>
      <c r="I62" s="60">
        <f t="shared" si="7"/>
        <v>4741</v>
      </c>
      <c r="J62" s="50"/>
      <c r="K62" s="50"/>
      <c r="L62" s="49"/>
    </row>
    <row r="63" spans="1:12" ht="42.75" customHeight="1">
      <c r="A63" s="25">
        <f t="shared" si="0"/>
        <v>48</v>
      </c>
      <c r="B63" s="58" t="s">
        <v>94</v>
      </c>
      <c r="C63" s="26"/>
      <c r="D63" s="59" t="s">
        <v>289</v>
      </c>
      <c r="E63" s="59" t="s">
        <v>293</v>
      </c>
      <c r="F63" s="59" t="s">
        <v>34</v>
      </c>
      <c r="G63" s="60">
        <f t="shared" si="7"/>
        <v>3387</v>
      </c>
      <c r="H63" s="60">
        <f t="shared" si="7"/>
        <v>4741</v>
      </c>
      <c r="I63" s="60">
        <f t="shared" si="7"/>
        <v>4741</v>
      </c>
      <c r="J63" s="50"/>
      <c r="K63" s="50"/>
      <c r="L63" s="49"/>
    </row>
    <row r="64" spans="1:12" ht="42.75" customHeight="1">
      <c r="A64" s="25">
        <f t="shared" si="0"/>
        <v>49</v>
      </c>
      <c r="B64" s="58" t="s">
        <v>36</v>
      </c>
      <c r="C64" s="26"/>
      <c r="D64" s="59" t="s">
        <v>289</v>
      </c>
      <c r="E64" s="59" t="s">
        <v>293</v>
      </c>
      <c r="F64" s="59" t="s">
        <v>37</v>
      </c>
      <c r="G64" s="60">
        <v>3387</v>
      </c>
      <c r="H64" s="60">
        <v>4741</v>
      </c>
      <c r="I64" s="102">
        <v>4741</v>
      </c>
      <c r="J64" s="50"/>
      <c r="K64" s="50"/>
      <c r="L64" s="49"/>
    </row>
    <row r="65" spans="1:12" ht="38.25">
      <c r="A65" s="25">
        <f t="shared" si="0"/>
        <v>50</v>
      </c>
      <c r="B65" s="58" t="s">
        <v>96</v>
      </c>
      <c r="C65" s="26">
        <v>810</v>
      </c>
      <c r="D65" s="59" t="s">
        <v>122</v>
      </c>
      <c r="E65" s="59"/>
      <c r="F65" s="59"/>
      <c r="G65" s="60">
        <f aca="true" t="shared" si="8" ref="G65:I69">G66</f>
        <v>27000</v>
      </c>
      <c r="H65" s="60">
        <f t="shared" si="8"/>
        <v>12000</v>
      </c>
      <c r="I65" s="102">
        <f t="shared" si="8"/>
        <v>12000</v>
      </c>
      <c r="J65" s="50"/>
      <c r="K65" s="50"/>
      <c r="L65" s="49"/>
    </row>
    <row r="66" spans="1:12" ht="63.75">
      <c r="A66" s="25">
        <f t="shared" si="0"/>
        <v>51</v>
      </c>
      <c r="B66" s="58" t="s">
        <v>230</v>
      </c>
      <c r="C66" s="26">
        <v>810</v>
      </c>
      <c r="D66" s="59" t="s">
        <v>122</v>
      </c>
      <c r="E66" s="59" t="s">
        <v>114</v>
      </c>
      <c r="F66" s="59"/>
      <c r="G66" s="60">
        <f t="shared" si="8"/>
        <v>27000</v>
      </c>
      <c r="H66" s="60">
        <f t="shared" si="8"/>
        <v>12000</v>
      </c>
      <c r="I66" s="102">
        <f t="shared" si="8"/>
        <v>12000</v>
      </c>
      <c r="J66" s="50"/>
      <c r="K66" s="50"/>
      <c r="L66" s="49"/>
    </row>
    <row r="67" spans="1:12" ht="38.25">
      <c r="A67" s="25">
        <f t="shared" si="0"/>
        <v>52</v>
      </c>
      <c r="B67" s="58" t="s">
        <v>233</v>
      </c>
      <c r="C67" s="26">
        <v>810</v>
      </c>
      <c r="D67" s="59" t="s">
        <v>122</v>
      </c>
      <c r="E67" s="59" t="s">
        <v>97</v>
      </c>
      <c r="F67" s="59"/>
      <c r="G67" s="60">
        <f t="shared" si="8"/>
        <v>27000</v>
      </c>
      <c r="H67" s="60">
        <f t="shared" si="8"/>
        <v>12000</v>
      </c>
      <c r="I67" s="102">
        <f t="shared" si="8"/>
        <v>12000</v>
      </c>
      <c r="J67" s="50"/>
      <c r="K67" s="50"/>
      <c r="L67" s="49"/>
    </row>
    <row r="68" spans="1:12" ht="140.25">
      <c r="A68" s="25">
        <f t="shared" si="0"/>
        <v>53</v>
      </c>
      <c r="B68" s="58" t="s">
        <v>234</v>
      </c>
      <c r="C68" s="26">
        <v>810</v>
      </c>
      <c r="D68" s="59" t="s">
        <v>122</v>
      </c>
      <c r="E68" s="59" t="s">
        <v>226</v>
      </c>
      <c r="F68" s="59"/>
      <c r="G68" s="60">
        <f t="shared" si="8"/>
        <v>27000</v>
      </c>
      <c r="H68" s="60">
        <f t="shared" si="8"/>
        <v>12000</v>
      </c>
      <c r="I68" s="102">
        <f t="shared" si="8"/>
        <v>12000</v>
      </c>
      <c r="J68" s="50"/>
      <c r="K68" s="50"/>
      <c r="L68" s="49"/>
    </row>
    <row r="69" spans="1:12" ht="38.25">
      <c r="A69" s="25">
        <f t="shared" si="0"/>
        <v>54</v>
      </c>
      <c r="B69" s="58" t="s">
        <v>94</v>
      </c>
      <c r="C69" s="26">
        <v>810</v>
      </c>
      <c r="D69" s="59" t="s">
        <v>122</v>
      </c>
      <c r="E69" s="59" t="s">
        <v>226</v>
      </c>
      <c r="F69" s="59" t="s">
        <v>34</v>
      </c>
      <c r="G69" s="60">
        <f t="shared" si="8"/>
        <v>27000</v>
      </c>
      <c r="H69" s="60">
        <f t="shared" si="8"/>
        <v>12000</v>
      </c>
      <c r="I69" s="102">
        <f t="shared" si="8"/>
        <v>12000</v>
      </c>
      <c r="J69" s="50"/>
      <c r="K69" s="50"/>
      <c r="L69" s="49"/>
    </row>
    <row r="70" spans="1:12" ht="38.25">
      <c r="A70" s="25">
        <f t="shared" si="0"/>
        <v>55</v>
      </c>
      <c r="B70" s="58" t="s">
        <v>36</v>
      </c>
      <c r="C70" s="26">
        <v>810</v>
      </c>
      <c r="D70" s="59" t="s">
        <v>122</v>
      </c>
      <c r="E70" s="59" t="s">
        <v>226</v>
      </c>
      <c r="F70" s="59" t="s">
        <v>37</v>
      </c>
      <c r="G70" s="60">
        <v>27000</v>
      </c>
      <c r="H70" s="60">
        <v>12000</v>
      </c>
      <c r="I70" s="102">
        <v>12000</v>
      </c>
      <c r="J70" s="50"/>
      <c r="K70" s="50"/>
      <c r="L70" s="49"/>
    </row>
    <row r="71" spans="1:12" ht="12.75">
      <c r="A71" s="25">
        <f t="shared" si="0"/>
        <v>56</v>
      </c>
      <c r="B71" s="58" t="s">
        <v>142</v>
      </c>
      <c r="C71" s="26">
        <v>810</v>
      </c>
      <c r="D71" s="59" t="s">
        <v>111</v>
      </c>
      <c r="E71" s="59"/>
      <c r="F71" s="59"/>
      <c r="G71" s="60">
        <f aca="true" t="shared" si="9" ref="G71:I73">G72</f>
        <v>123844</v>
      </c>
      <c r="H71" s="60">
        <f t="shared" si="9"/>
        <v>128573</v>
      </c>
      <c r="I71" s="102">
        <f t="shared" si="9"/>
        <v>133321</v>
      </c>
      <c r="J71" s="50"/>
      <c r="K71" s="50"/>
      <c r="L71" s="49"/>
    </row>
    <row r="72" spans="1:12" ht="25.5">
      <c r="A72" s="25">
        <f t="shared" si="0"/>
        <v>57</v>
      </c>
      <c r="B72" s="58" t="s">
        <v>164</v>
      </c>
      <c r="C72" s="26">
        <v>810</v>
      </c>
      <c r="D72" s="59" t="s">
        <v>123</v>
      </c>
      <c r="E72" s="59"/>
      <c r="F72" s="59"/>
      <c r="G72" s="60">
        <f t="shared" si="9"/>
        <v>123844</v>
      </c>
      <c r="H72" s="60">
        <f t="shared" si="9"/>
        <v>128573</v>
      </c>
      <c r="I72" s="102">
        <f t="shared" si="9"/>
        <v>133321</v>
      </c>
      <c r="J72" s="50"/>
      <c r="K72" s="50"/>
      <c r="L72" s="49"/>
    </row>
    <row r="73" spans="1:12" ht="63.75">
      <c r="A73" s="25">
        <f t="shared" si="0"/>
        <v>58</v>
      </c>
      <c r="B73" s="58" t="s">
        <v>230</v>
      </c>
      <c r="C73" s="26">
        <v>810</v>
      </c>
      <c r="D73" s="59" t="s">
        <v>123</v>
      </c>
      <c r="E73" s="59" t="s">
        <v>114</v>
      </c>
      <c r="F73" s="59"/>
      <c r="G73" s="60">
        <f t="shared" si="9"/>
        <v>123844</v>
      </c>
      <c r="H73" s="60">
        <f t="shared" si="9"/>
        <v>128573</v>
      </c>
      <c r="I73" s="102">
        <f t="shared" si="9"/>
        <v>133321</v>
      </c>
      <c r="J73" s="50"/>
      <c r="K73" s="50"/>
      <c r="L73" s="49"/>
    </row>
    <row r="74" spans="1:12" ht="51">
      <c r="A74" s="25">
        <f t="shared" si="0"/>
        <v>59</v>
      </c>
      <c r="B74" s="58" t="s">
        <v>235</v>
      </c>
      <c r="C74" s="26">
        <v>810</v>
      </c>
      <c r="D74" s="59" t="s">
        <v>123</v>
      </c>
      <c r="E74" s="59" t="s">
        <v>268</v>
      </c>
      <c r="F74" s="59"/>
      <c r="G74" s="60">
        <f>G75+G78</f>
        <v>123844</v>
      </c>
      <c r="H74" s="60">
        <f>H75+H78</f>
        <v>128573</v>
      </c>
      <c r="I74" s="60">
        <f>I75+I78</f>
        <v>133321</v>
      </c>
      <c r="J74" s="50"/>
      <c r="K74" s="50"/>
      <c r="L74" s="49"/>
    </row>
    <row r="75" spans="1:12" ht="170.25" customHeight="1">
      <c r="A75" s="25">
        <f t="shared" si="0"/>
        <v>60</v>
      </c>
      <c r="B75" s="58" t="s">
        <v>333</v>
      </c>
      <c r="C75" s="26">
        <v>810</v>
      </c>
      <c r="D75" s="59" t="s">
        <v>123</v>
      </c>
      <c r="E75" s="59" t="s">
        <v>295</v>
      </c>
      <c r="F75" s="59"/>
      <c r="G75" s="60">
        <f aca="true" t="shared" si="10" ref="G75:I76">G76</f>
        <v>73244</v>
      </c>
      <c r="H75" s="60">
        <f t="shared" si="10"/>
        <v>76173</v>
      </c>
      <c r="I75" s="102">
        <f t="shared" si="10"/>
        <v>79221</v>
      </c>
      <c r="J75" s="50"/>
      <c r="K75" s="50"/>
      <c r="L75" s="49"/>
    </row>
    <row r="76" spans="1:12" ht="38.25">
      <c r="A76" s="25">
        <f t="shared" si="0"/>
        <v>61</v>
      </c>
      <c r="B76" s="58" t="s">
        <v>94</v>
      </c>
      <c r="C76" s="26">
        <v>810</v>
      </c>
      <c r="D76" s="59" t="s">
        <v>123</v>
      </c>
      <c r="E76" s="59" t="s">
        <v>295</v>
      </c>
      <c r="F76" s="59" t="s">
        <v>34</v>
      </c>
      <c r="G76" s="60">
        <f t="shared" si="10"/>
        <v>73244</v>
      </c>
      <c r="H76" s="60">
        <f t="shared" si="10"/>
        <v>76173</v>
      </c>
      <c r="I76" s="102">
        <f t="shared" si="10"/>
        <v>79221</v>
      </c>
      <c r="J76" s="50"/>
      <c r="K76" s="50"/>
      <c r="L76" s="49"/>
    </row>
    <row r="77" spans="1:12" ht="38.25">
      <c r="A77" s="25">
        <f t="shared" si="0"/>
        <v>62</v>
      </c>
      <c r="B77" s="58" t="s">
        <v>36</v>
      </c>
      <c r="C77" s="26">
        <v>810</v>
      </c>
      <c r="D77" s="59" t="s">
        <v>123</v>
      </c>
      <c r="E77" s="59" t="s">
        <v>295</v>
      </c>
      <c r="F77" s="59" t="s">
        <v>37</v>
      </c>
      <c r="G77" s="60">
        <v>73244</v>
      </c>
      <c r="H77" s="60">
        <v>76173</v>
      </c>
      <c r="I77" s="102">
        <v>79221</v>
      </c>
      <c r="J77" s="50"/>
      <c r="K77" s="50"/>
      <c r="L77" s="49"/>
    </row>
    <row r="78" spans="1:12" ht="178.5">
      <c r="A78" s="25">
        <f t="shared" si="0"/>
        <v>63</v>
      </c>
      <c r="B78" s="58" t="s">
        <v>236</v>
      </c>
      <c r="C78" s="26">
        <v>810</v>
      </c>
      <c r="D78" s="59" t="s">
        <v>123</v>
      </c>
      <c r="E78" s="59" t="s">
        <v>269</v>
      </c>
      <c r="F78" s="59"/>
      <c r="G78" s="60">
        <f aca="true" t="shared" si="11" ref="G78:I79">G79</f>
        <v>50600</v>
      </c>
      <c r="H78" s="60">
        <f t="shared" si="11"/>
        <v>52400</v>
      </c>
      <c r="I78" s="102">
        <f t="shared" si="11"/>
        <v>54100</v>
      </c>
      <c r="J78" s="50"/>
      <c r="K78" s="50"/>
      <c r="L78" s="49"/>
    </row>
    <row r="79" spans="1:12" ht="38.25">
      <c r="A79" s="25">
        <f t="shared" si="0"/>
        <v>64</v>
      </c>
      <c r="B79" s="58" t="s">
        <v>94</v>
      </c>
      <c r="C79" s="26">
        <v>810</v>
      </c>
      <c r="D79" s="59" t="s">
        <v>123</v>
      </c>
      <c r="E79" s="59" t="s">
        <v>269</v>
      </c>
      <c r="F79" s="59" t="s">
        <v>34</v>
      </c>
      <c r="G79" s="60">
        <f t="shared" si="11"/>
        <v>50600</v>
      </c>
      <c r="H79" s="60">
        <f t="shared" si="11"/>
        <v>52400</v>
      </c>
      <c r="I79" s="102">
        <f t="shared" si="11"/>
        <v>54100</v>
      </c>
      <c r="J79" s="50"/>
      <c r="K79" s="50"/>
      <c r="L79" s="49"/>
    </row>
    <row r="80" spans="1:12" ht="38.25">
      <c r="A80" s="25">
        <f t="shared" si="0"/>
        <v>65</v>
      </c>
      <c r="B80" s="58" t="s">
        <v>36</v>
      </c>
      <c r="C80" s="26">
        <v>810</v>
      </c>
      <c r="D80" s="59" t="s">
        <v>123</v>
      </c>
      <c r="E80" s="59" t="s">
        <v>269</v>
      </c>
      <c r="F80" s="59" t="s">
        <v>37</v>
      </c>
      <c r="G80" s="60">
        <v>50600</v>
      </c>
      <c r="H80" s="60">
        <v>52400</v>
      </c>
      <c r="I80" s="102">
        <v>54100</v>
      </c>
      <c r="J80" s="50"/>
      <c r="K80" s="50"/>
      <c r="L80" s="49"/>
    </row>
    <row r="81" spans="1:12" ht="12.75">
      <c r="A81" s="25">
        <f t="shared" si="0"/>
        <v>66</v>
      </c>
      <c r="B81" s="58" t="s">
        <v>149</v>
      </c>
      <c r="C81" s="26">
        <v>810</v>
      </c>
      <c r="D81" s="59" t="s">
        <v>124</v>
      </c>
      <c r="E81" s="59"/>
      <c r="F81" s="59"/>
      <c r="G81" s="60">
        <f>G88+G82</f>
        <v>59490</v>
      </c>
      <c r="H81" s="60">
        <f>H88+H82</f>
        <v>59490</v>
      </c>
      <c r="I81" s="60">
        <f>I88+I82</f>
        <v>59490</v>
      </c>
      <c r="J81" s="50"/>
      <c r="K81" s="50"/>
      <c r="L81" s="49"/>
    </row>
    <row r="82" spans="1:12" s="51" customFormat="1" ht="12.75">
      <c r="A82" s="25">
        <f aca="true" t="shared" si="12" ref="A82:A102">A81+1</f>
        <v>67</v>
      </c>
      <c r="B82" s="58" t="s">
        <v>277</v>
      </c>
      <c r="C82" s="26">
        <v>810</v>
      </c>
      <c r="D82" s="59" t="s">
        <v>274</v>
      </c>
      <c r="E82" s="59"/>
      <c r="F82" s="59"/>
      <c r="G82" s="60">
        <f aca="true" t="shared" si="13" ref="G82:I86">G83</f>
        <v>10000</v>
      </c>
      <c r="H82" s="60">
        <f t="shared" si="13"/>
        <v>10000</v>
      </c>
      <c r="I82" s="60">
        <f t="shared" si="13"/>
        <v>10000</v>
      </c>
      <c r="J82" s="50"/>
      <c r="K82" s="50"/>
      <c r="L82" s="50"/>
    </row>
    <row r="83" spans="1:12" ht="63.75">
      <c r="A83" s="25">
        <f t="shared" si="12"/>
        <v>68</v>
      </c>
      <c r="B83" s="58" t="s">
        <v>230</v>
      </c>
      <c r="C83" s="26">
        <v>810</v>
      </c>
      <c r="D83" s="59" t="s">
        <v>274</v>
      </c>
      <c r="E83" s="59" t="s">
        <v>114</v>
      </c>
      <c r="F83" s="59"/>
      <c r="G83" s="60">
        <f t="shared" si="13"/>
        <v>10000</v>
      </c>
      <c r="H83" s="60">
        <f t="shared" si="13"/>
        <v>10000</v>
      </c>
      <c r="I83" s="60">
        <f t="shared" si="13"/>
        <v>10000</v>
      </c>
      <c r="J83" s="50"/>
      <c r="K83" s="50"/>
      <c r="L83" s="49"/>
    </row>
    <row r="84" spans="1:12" ht="38.25">
      <c r="A84" s="25">
        <f t="shared" si="12"/>
        <v>69</v>
      </c>
      <c r="B84" s="58" t="s">
        <v>231</v>
      </c>
      <c r="C84" s="26">
        <v>810</v>
      </c>
      <c r="D84" s="59" t="s">
        <v>274</v>
      </c>
      <c r="E84" s="59" t="s">
        <v>113</v>
      </c>
      <c r="F84" s="59"/>
      <c r="G84" s="60">
        <f t="shared" si="13"/>
        <v>10000</v>
      </c>
      <c r="H84" s="60">
        <f t="shared" si="13"/>
        <v>10000</v>
      </c>
      <c r="I84" s="60">
        <f t="shared" si="13"/>
        <v>10000</v>
      </c>
      <c r="J84" s="50"/>
      <c r="K84" s="50"/>
      <c r="L84" s="49"/>
    </row>
    <row r="85" spans="1:12" ht="127.5">
      <c r="A85" s="25">
        <f t="shared" si="12"/>
        <v>70</v>
      </c>
      <c r="B85" s="58" t="s">
        <v>276</v>
      </c>
      <c r="C85" s="26">
        <v>810</v>
      </c>
      <c r="D85" s="59" t="s">
        <v>274</v>
      </c>
      <c r="E85" s="59" t="s">
        <v>275</v>
      </c>
      <c r="F85" s="59"/>
      <c r="G85" s="60">
        <f t="shared" si="13"/>
        <v>10000</v>
      </c>
      <c r="H85" s="60">
        <f t="shared" si="13"/>
        <v>10000</v>
      </c>
      <c r="I85" s="60">
        <f t="shared" si="13"/>
        <v>10000</v>
      </c>
      <c r="J85" s="50"/>
      <c r="K85" s="50"/>
      <c r="L85" s="49"/>
    </row>
    <row r="86" spans="1:12" ht="38.25">
      <c r="A86" s="25">
        <f t="shared" si="12"/>
        <v>71</v>
      </c>
      <c r="B86" s="58" t="s">
        <v>94</v>
      </c>
      <c r="C86" s="26">
        <v>810</v>
      </c>
      <c r="D86" s="59" t="s">
        <v>274</v>
      </c>
      <c r="E86" s="59" t="s">
        <v>275</v>
      </c>
      <c r="F86" s="59" t="s">
        <v>34</v>
      </c>
      <c r="G86" s="60">
        <f t="shared" si="13"/>
        <v>10000</v>
      </c>
      <c r="H86" s="60">
        <f t="shared" si="13"/>
        <v>10000</v>
      </c>
      <c r="I86" s="60">
        <f t="shared" si="13"/>
        <v>10000</v>
      </c>
      <c r="J86" s="50"/>
      <c r="K86" s="50"/>
      <c r="L86" s="49"/>
    </row>
    <row r="87" spans="1:12" ht="38.25">
      <c r="A87" s="25">
        <f t="shared" si="12"/>
        <v>72</v>
      </c>
      <c r="B87" s="58" t="s">
        <v>36</v>
      </c>
      <c r="C87" s="26">
        <v>810</v>
      </c>
      <c r="D87" s="59" t="s">
        <v>274</v>
      </c>
      <c r="E87" s="59" t="s">
        <v>275</v>
      </c>
      <c r="F87" s="59" t="s">
        <v>37</v>
      </c>
      <c r="G87" s="60">
        <v>10000</v>
      </c>
      <c r="H87" s="60">
        <v>10000</v>
      </c>
      <c r="I87" s="102">
        <v>10000</v>
      </c>
      <c r="J87" s="50"/>
      <c r="K87" s="50"/>
      <c r="L87" s="49"/>
    </row>
    <row r="88" spans="1:12" ht="12.75">
      <c r="A88" s="25">
        <f t="shared" si="12"/>
        <v>73</v>
      </c>
      <c r="B88" s="58" t="s">
        <v>150</v>
      </c>
      <c r="C88" s="26">
        <v>810</v>
      </c>
      <c r="D88" s="59" t="s">
        <v>125</v>
      </c>
      <c r="E88" s="59"/>
      <c r="F88" s="59"/>
      <c r="G88" s="60">
        <f aca="true" t="shared" si="14" ref="G88:I89">G89</f>
        <v>49490</v>
      </c>
      <c r="H88" s="60">
        <f t="shared" si="14"/>
        <v>49490</v>
      </c>
      <c r="I88" s="102">
        <f t="shared" si="14"/>
        <v>49490</v>
      </c>
      <c r="J88" s="50"/>
      <c r="K88" s="50"/>
      <c r="L88" s="49"/>
    </row>
    <row r="89" spans="1:12" ht="63.75">
      <c r="A89" s="25">
        <f t="shared" si="12"/>
        <v>74</v>
      </c>
      <c r="B89" s="58" t="s">
        <v>230</v>
      </c>
      <c r="C89" s="26">
        <v>810</v>
      </c>
      <c r="D89" s="59" t="s">
        <v>125</v>
      </c>
      <c r="E89" s="59" t="s">
        <v>114</v>
      </c>
      <c r="F89" s="59"/>
      <c r="G89" s="60">
        <f t="shared" si="14"/>
        <v>49490</v>
      </c>
      <c r="H89" s="60">
        <f t="shared" si="14"/>
        <v>49490</v>
      </c>
      <c r="I89" s="102">
        <f t="shared" si="14"/>
        <v>49490</v>
      </c>
      <c r="J89" s="50"/>
      <c r="K89" s="50"/>
      <c r="L89" s="49"/>
    </row>
    <row r="90" spans="1:12" ht="38.25">
      <c r="A90" s="25">
        <f t="shared" si="12"/>
        <v>75</v>
      </c>
      <c r="B90" s="58" t="s">
        <v>231</v>
      </c>
      <c r="C90" s="26">
        <v>810</v>
      </c>
      <c r="D90" s="59" t="s">
        <v>125</v>
      </c>
      <c r="E90" s="59" t="s">
        <v>113</v>
      </c>
      <c r="F90" s="59"/>
      <c r="G90" s="60">
        <f>G91</f>
        <v>49490</v>
      </c>
      <c r="H90" s="60">
        <f>H91</f>
        <v>49490</v>
      </c>
      <c r="I90" s="60">
        <f>I91</f>
        <v>49490</v>
      </c>
      <c r="J90" s="50"/>
      <c r="K90" s="50"/>
      <c r="L90" s="49"/>
    </row>
    <row r="91" spans="1:12" ht="114.75">
      <c r="A91" s="25">
        <f t="shared" si="12"/>
        <v>76</v>
      </c>
      <c r="B91" s="58" t="s">
        <v>237</v>
      </c>
      <c r="C91" s="26">
        <v>810</v>
      </c>
      <c r="D91" s="59" t="s">
        <v>125</v>
      </c>
      <c r="E91" s="59" t="s">
        <v>225</v>
      </c>
      <c r="F91" s="59"/>
      <c r="G91" s="60">
        <f aca="true" t="shared" si="15" ref="G91:I92">G92</f>
        <v>49490</v>
      </c>
      <c r="H91" s="60">
        <f t="shared" si="15"/>
        <v>49490</v>
      </c>
      <c r="I91" s="102">
        <f t="shared" si="15"/>
        <v>49490</v>
      </c>
      <c r="J91" s="50"/>
      <c r="K91" s="50"/>
      <c r="L91" s="49"/>
    </row>
    <row r="92" spans="1:12" ht="38.25">
      <c r="A92" s="25">
        <f t="shared" si="12"/>
        <v>77</v>
      </c>
      <c r="B92" s="58" t="s">
        <v>94</v>
      </c>
      <c r="C92" s="26">
        <v>810</v>
      </c>
      <c r="D92" s="59" t="s">
        <v>125</v>
      </c>
      <c r="E92" s="59" t="s">
        <v>225</v>
      </c>
      <c r="F92" s="59" t="s">
        <v>34</v>
      </c>
      <c r="G92" s="60">
        <f t="shared" si="15"/>
        <v>49490</v>
      </c>
      <c r="H92" s="60">
        <f t="shared" si="15"/>
        <v>49490</v>
      </c>
      <c r="I92" s="102">
        <f t="shared" si="15"/>
        <v>49490</v>
      </c>
      <c r="J92" s="50"/>
      <c r="K92" s="50"/>
      <c r="L92" s="49"/>
    </row>
    <row r="93" spans="1:12" ht="38.25">
      <c r="A93" s="25">
        <f t="shared" si="12"/>
        <v>78</v>
      </c>
      <c r="B93" s="58" t="s">
        <v>36</v>
      </c>
      <c r="C93" s="26">
        <v>810</v>
      </c>
      <c r="D93" s="59" t="s">
        <v>125</v>
      </c>
      <c r="E93" s="59" t="s">
        <v>225</v>
      </c>
      <c r="F93" s="59" t="s">
        <v>37</v>
      </c>
      <c r="G93" s="60">
        <v>49490</v>
      </c>
      <c r="H93" s="60">
        <v>49490</v>
      </c>
      <c r="I93" s="102">
        <v>49490</v>
      </c>
      <c r="J93" s="50"/>
      <c r="K93" s="50"/>
      <c r="L93" s="49"/>
    </row>
    <row r="94" spans="1:12" ht="23.25" customHeight="1">
      <c r="A94" s="25">
        <f t="shared" si="12"/>
        <v>79</v>
      </c>
      <c r="B94" s="58" t="s">
        <v>151</v>
      </c>
      <c r="C94" s="26">
        <v>810</v>
      </c>
      <c r="D94" s="59" t="s">
        <v>126</v>
      </c>
      <c r="E94" s="89"/>
      <c r="F94" s="59"/>
      <c r="G94" s="60">
        <f aca="true" t="shared" si="16" ref="G94:H99">G95</f>
        <v>230590</v>
      </c>
      <c r="H94" s="60">
        <f t="shared" si="16"/>
        <v>230590</v>
      </c>
      <c r="I94" s="102">
        <f>+H94</f>
        <v>230590</v>
      </c>
      <c r="J94" s="50"/>
      <c r="K94" s="50"/>
      <c r="L94" s="49"/>
    </row>
    <row r="95" spans="1:12" ht="12.75">
      <c r="A95" s="25">
        <f t="shared" si="12"/>
        <v>80</v>
      </c>
      <c r="B95" s="58" t="s">
        <v>98</v>
      </c>
      <c r="C95" s="26">
        <v>810</v>
      </c>
      <c r="D95" s="59" t="s">
        <v>127</v>
      </c>
      <c r="E95" s="89"/>
      <c r="F95" s="59"/>
      <c r="G95" s="60">
        <f t="shared" si="16"/>
        <v>230590</v>
      </c>
      <c r="H95" s="60">
        <f t="shared" si="16"/>
        <v>230590</v>
      </c>
      <c r="I95" s="102">
        <f>+H95</f>
        <v>230590</v>
      </c>
      <c r="J95" s="50"/>
      <c r="K95" s="50"/>
      <c r="L95" s="49"/>
    </row>
    <row r="96" spans="1:12" ht="63.75">
      <c r="A96" s="25">
        <f t="shared" si="12"/>
        <v>81</v>
      </c>
      <c r="B96" s="58" t="s">
        <v>230</v>
      </c>
      <c r="C96" s="26">
        <v>810</v>
      </c>
      <c r="D96" s="59" t="s">
        <v>127</v>
      </c>
      <c r="E96" s="59" t="s">
        <v>114</v>
      </c>
      <c r="F96" s="59"/>
      <c r="G96" s="60">
        <f t="shared" si="16"/>
        <v>230590</v>
      </c>
      <c r="H96" s="60">
        <f t="shared" si="16"/>
        <v>230590</v>
      </c>
      <c r="I96" s="102">
        <f>I97</f>
        <v>230590</v>
      </c>
      <c r="J96" s="50"/>
      <c r="K96" s="50"/>
      <c r="L96" s="49"/>
    </row>
    <row r="97" spans="1:12" ht="38.25">
      <c r="A97" s="25">
        <f t="shared" si="12"/>
        <v>82</v>
      </c>
      <c r="B97" s="58" t="s">
        <v>3</v>
      </c>
      <c r="C97" s="26">
        <v>810</v>
      </c>
      <c r="D97" s="59" t="s">
        <v>127</v>
      </c>
      <c r="E97" s="59" t="s">
        <v>0</v>
      </c>
      <c r="F97" s="59"/>
      <c r="G97" s="60">
        <f t="shared" si="16"/>
        <v>230590</v>
      </c>
      <c r="H97" s="60">
        <f t="shared" si="16"/>
        <v>230590</v>
      </c>
      <c r="I97" s="102">
        <f>I98</f>
        <v>230590</v>
      </c>
      <c r="J97" s="50"/>
      <c r="K97" s="50"/>
      <c r="L97" s="49"/>
    </row>
    <row r="98" spans="1:12" ht="229.5">
      <c r="A98" s="25">
        <f t="shared" si="12"/>
        <v>83</v>
      </c>
      <c r="B98" s="58" t="s">
        <v>2</v>
      </c>
      <c r="C98" s="26">
        <v>810</v>
      </c>
      <c r="D98" s="59" t="s">
        <v>127</v>
      </c>
      <c r="E98" s="59" t="s">
        <v>1</v>
      </c>
      <c r="F98" s="59"/>
      <c r="G98" s="60">
        <f t="shared" si="16"/>
        <v>230590</v>
      </c>
      <c r="H98" s="60">
        <f t="shared" si="16"/>
        <v>230590</v>
      </c>
      <c r="I98" s="102">
        <f>I99</f>
        <v>230590</v>
      </c>
      <c r="J98" s="50"/>
      <c r="K98" s="50"/>
      <c r="L98" s="49"/>
    </row>
    <row r="99" spans="1:12" ht="12.75">
      <c r="A99" s="25">
        <f t="shared" si="12"/>
        <v>84</v>
      </c>
      <c r="B99" s="58" t="s">
        <v>99</v>
      </c>
      <c r="C99" s="26">
        <v>810</v>
      </c>
      <c r="D99" s="59" t="s">
        <v>127</v>
      </c>
      <c r="E99" s="59" t="s">
        <v>1</v>
      </c>
      <c r="F99" s="59" t="s">
        <v>143</v>
      </c>
      <c r="G99" s="60">
        <f t="shared" si="16"/>
        <v>230590</v>
      </c>
      <c r="H99" s="60">
        <f t="shared" si="16"/>
        <v>230590</v>
      </c>
      <c r="I99" s="102">
        <f>I100</f>
        <v>230590</v>
      </c>
      <c r="J99" s="50"/>
      <c r="K99" s="50"/>
      <c r="L99" s="49"/>
    </row>
    <row r="100" spans="1:12" ht="12.75">
      <c r="A100" s="25">
        <f t="shared" si="12"/>
        <v>85</v>
      </c>
      <c r="B100" s="58" t="s">
        <v>107</v>
      </c>
      <c r="C100" s="26">
        <v>810</v>
      </c>
      <c r="D100" s="59" t="s">
        <v>127</v>
      </c>
      <c r="E100" s="59" t="s">
        <v>1</v>
      </c>
      <c r="F100" s="59" t="s">
        <v>100</v>
      </c>
      <c r="G100" s="60">
        <v>230590</v>
      </c>
      <c r="H100" s="60">
        <v>230590</v>
      </c>
      <c r="I100" s="102">
        <v>230590</v>
      </c>
      <c r="J100" s="50"/>
      <c r="K100" s="50"/>
      <c r="L100" s="49"/>
    </row>
    <row r="101" spans="1:12" ht="15">
      <c r="A101" s="25">
        <f t="shared" si="12"/>
        <v>86</v>
      </c>
      <c r="B101" s="58" t="s">
        <v>158</v>
      </c>
      <c r="C101" s="26"/>
      <c r="D101" s="59"/>
      <c r="E101" s="89"/>
      <c r="F101" s="59"/>
      <c r="G101" s="60"/>
      <c r="H101" s="45">
        <v>81539.18</v>
      </c>
      <c r="I101" s="45">
        <v>160956.15</v>
      </c>
      <c r="J101" s="50"/>
      <c r="K101" s="50"/>
      <c r="L101" s="49"/>
    </row>
    <row r="102" spans="1:12" ht="12.75">
      <c r="A102" s="25">
        <f t="shared" si="12"/>
        <v>87</v>
      </c>
      <c r="B102" s="58" t="s">
        <v>101</v>
      </c>
      <c r="C102" s="26"/>
      <c r="D102" s="59"/>
      <c r="E102" s="89"/>
      <c r="F102" s="59"/>
      <c r="G102" s="103">
        <f>G16</f>
        <v>3409423.9999999995</v>
      </c>
      <c r="H102" s="60">
        <f>H16</f>
        <v>3342375</v>
      </c>
      <c r="I102" s="102">
        <f>I16</f>
        <v>3346213</v>
      </c>
      <c r="J102" s="50"/>
      <c r="K102" s="50"/>
      <c r="L102" s="49"/>
    </row>
    <row r="103" spans="2:9" ht="12.75">
      <c r="B103" s="36"/>
      <c r="C103" s="110"/>
      <c r="D103" s="110"/>
      <c r="E103" s="110"/>
      <c r="F103" s="110"/>
      <c r="G103" s="104"/>
      <c r="H103" s="104"/>
      <c r="I103" s="104"/>
    </row>
    <row r="104" spans="2:9" ht="12.75">
      <c r="B104" s="36"/>
      <c r="C104" s="110"/>
      <c r="D104" s="110"/>
      <c r="E104" s="110"/>
      <c r="F104" s="110"/>
      <c r="G104" s="105"/>
      <c r="H104" s="105"/>
      <c r="I104" s="105"/>
    </row>
    <row r="105" spans="2:9" ht="12.75">
      <c r="B105" s="36"/>
      <c r="C105" s="110"/>
      <c r="D105" s="110"/>
      <c r="E105" s="110"/>
      <c r="F105" s="110"/>
      <c r="G105" s="36"/>
      <c r="H105" s="36"/>
      <c r="I105" s="36"/>
    </row>
    <row r="106" spans="2:9" ht="12.75">
      <c r="B106" s="36"/>
      <c r="C106" s="110"/>
      <c r="D106" s="110"/>
      <c r="E106" s="110"/>
      <c r="F106" s="110"/>
      <c r="G106" s="36"/>
      <c r="H106" s="36"/>
      <c r="I106" s="36"/>
    </row>
    <row r="107" ht="12.75">
      <c r="G107" s="36"/>
    </row>
  </sheetData>
  <sheetProtection/>
  <mergeCells count="14">
    <mergeCell ref="C13:C14"/>
    <mergeCell ref="A1:I1"/>
    <mergeCell ref="A2:I2"/>
    <mergeCell ref="A3:I3"/>
    <mergeCell ref="D13:F13"/>
    <mergeCell ref="G13:G14"/>
    <mergeCell ref="H13:H14"/>
    <mergeCell ref="I13:I14"/>
    <mergeCell ref="D5:I5"/>
    <mergeCell ref="D6:I6"/>
    <mergeCell ref="D7:I7"/>
    <mergeCell ref="A11:I11"/>
    <mergeCell ref="A13:A14"/>
    <mergeCell ref="B13:B14"/>
  </mergeCells>
  <printOptions/>
  <pageMargins left="0.1968503937007874" right="0.1968503937007874" top="0.1968503937007874" bottom="0.1968503937007874" header="0.11811023622047245" footer="0.1968503937007874"/>
  <pageSetup fitToHeight="0" fitToWidth="1"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08"/>
  <sheetViews>
    <sheetView zoomScale="120" zoomScaleNormal="120" zoomScalePageLayoutView="0" workbookViewId="0" topLeftCell="A82">
      <selection activeCell="A3" sqref="A3:H3"/>
    </sheetView>
  </sheetViews>
  <sheetFormatPr defaultColWidth="9.00390625" defaultRowHeight="12.75"/>
  <cols>
    <col min="1" max="1" width="4.25390625" style="46" customWidth="1"/>
    <col min="2" max="2" width="46.00390625" style="46" customWidth="1"/>
    <col min="3" max="3" width="14.125" style="62" customWidth="1"/>
    <col min="4" max="5" width="5.625" style="46" customWidth="1"/>
    <col min="6" max="6" width="12.375" style="51" customWidth="1"/>
    <col min="7" max="7" width="13.75390625" style="51" customWidth="1"/>
    <col min="8" max="8" width="11.875" style="51" customWidth="1"/>
    <col min="9" max="9" width="9.00390625" style="51" customWidth="1"/>
    <col min="10" max="16384" width="9.00390625" style="46" customWidth="1"/>
  </cols>
  <sheetData>
    <row r="1" spans="1:8" ht="15">
      <c r="A1" s="122" t="s">
        <v>44</v>
      </c>
      <c r="B1" s="122"/>
      <c r="C1" s="122"/>
      <c r="D1" s="122"/>
      <c r="E1" s="122"/>
      <c r="F1" s="122"/>
      <c r="G1" s="122"/>
      <c r="H1" s="122"/>
    </row>
    <row r="2" spans="1:8" ht="15.75" customHeight="1">
      <c r="A2" s="123" t="s">
        <v>314</v>
      </c>
      <c r="B2" s="123"/>
      <c r="C2" s="123"/>
      <c r="D2" s="123"/>
      <c r="E2" s="123"/>
      <c r="F2" s="123"/>
      <c r="G2" s="123"/>
      <c r="H2" s="123"/>
    </row>
    <row r="3" spans="1:8" s="78" customFormat="1" ht="15.75" customHeight="1">
      <c r="A3" s="124" t="s">
        <v>350</v>
      </c>
      <c r="B3" s="124"/>
      <c r="C3" s="124"/>
      <c r="D3" s="124"/>
      <c r="E3" s="124"/>
      <c r="F3" s="124"/>
      <c r="G3" s="124"/>
      <c r="H3" s="124"/>
    </row>
    <row r="5" spans="1:8" ht="12.75">
      <c r="A5" s="123" t="s">
        <v>95</v>
      </c>
      <c r="B5" s="123"/>
      <c r="C5" s="123"/>
      <c r="D5" s="123"/>
      <c r="E5" s="123"/>
      <c r="F5" s="123"/>
      <c r="G5" s="123"/>
      <c r="H5" s="123"/>
    </row>
    <row r="6" spans="1:8" ht="12.75">
      <c r="A6" s="123" t="s">
        <v>314</v>
      </c>
      <c r="B6" s="123"/>
      <c r="C6" s="123"/>
      <c r="D6" s="123"/>
      <c r="E6" s="123"/>
      <c r="F6" s="123"/>
      <c r="G6" s="123"/>
      <c r="H6" s="123"/>
    </row>
    <row r="7" spans="1:8" ht="12.75">
      <c r="A7" s="123" t="s">
        <v>327</v>
      </c>
      <c r="B7" s="123"/>
      <c r="C7" s="123"/>
      <c r="D7" s="123"/>
      <c r="E7" s="123"/>
      <c r="F7" s="123"/>
      <c r="G7" s="123"/>
      <c r="H7" s="123"/>
    </row>
    <row r="8" ht="12.75">
      <c r="A8" s="6"/>
    </row>
    <row r="9" spans="1:8" ht="12.75">
      <c r="A9" s="146" t="s">
        <v>301</v>
      </c>
      <c r="B9" s="146"/>
      <c r="C9" s="146"/>
      <c r="D9" s="146"/>
      <c r="E9" s="146"/>
      <c r="F9" s="146"/>
      <c r="G9" s="146"/>
      <c r="H9" s="146"/>
    </row>
    <row r="10" spans="1:8" ht="33.75" customHeight="1">
      <c r="A10" s="146"/>
      <c r="B10" s="146"/>
      <c r="C10" s="146"/>
      <c r="D10" s="146"/>
      <c r="E10" s="146"/>
      <c r="F10" s="146"/>
      <c r="G10" s="146"/>
      <c r="H10" s="146"/>
    </row>
    <row r="11" spans="1:8" ht="12.75">
      <c r="A11" s="147" t="s">
        <v>185</v>
      </c>
      <c r="B11" s="147"/>
      <c r="C11" s="147"/>
      <c r="D11" s="147"/>
      <c r="E11" s="147"/>
      <c r="F11" s="147"/>
      <c r="G11" s="147"/>
      <c r="H11" s="147"/>
    </row>
    <row r="12" spans="1:9" s="48" customFormat="1" ht="12.75" customHeight="1">
      <c r="A12" s="145" t="s">
        <v>60</v>
      </c>
      <c r="B12" s="145" t="s">
        <v>155</v>
      </c>
      <c r="C12" s="149" t="s">
        <v>156</v>
      </c>
      <c r="D12" s="145" t="s">
        <v>157</v>
      </c>
      <c r="E12" s="145" t="s">
        <v>131</v>
      </c>
      <c r="F12" s="135" t="s">
        <v>207</v>
      </c>
      <c r="G12" s="135" t="s">
        <v>246</v>
      </c>
      <c r="H12" s="135" t="s">
        <v>317</v>
      </c>
      <c r="I12" s="101"/>
    </row>
    <row r="13" spans="1:9" s="48" customFormat="1" ht="12.75">
      <c r="A13" s="145"/>
      <c r="B13" s="145"/>
      <c r="C13" s="149"/>
      <c r="D13" s="145"/>
      <c r="E13" s="145"/>
      <c r="F13" s="148"/>
      <c r="G13" s="148"/>
      <c r="H13" s="148"/>
      <c r="I13" s="101"/>
    </row>
    <row r="14" spans="1:9" s="48" customFormat="1" ht="12.75">
      <c r="A14" s="145"/>
      <c r="B14" s="145"/>
      <c r="C14" s="149"/>
      <c r="D14" s="145"/>
      <c r="E14" s="145"/>
      <c r="F14" s="148"/>
      <c r="G14" s="148"/>
      <c r="H14" s="148"/>
      <c r="I14" s="101"/>
    </row>
    <row r="15" spans="1:9" s="48" customFormat="1" ht="12.75">
      <c r="A15" s="25"/>
      <c r="B15" s="25">
        <v>1</v>
      </c>
      <c r="C15" s="53">
        <v>2</v>
      </c>
      <c r="D15" s="25">
        <v>3</v>
      </c>
      <c r="E15" s="25">
        <v>4</v>
      </c>
      <c r="F15" s="26">
        <v>5</v>
      </c>
      <c r="G15" s="26">
        <v>6</v>
      </c>
      <c r="H15" s="26">
        <v>7</v>
      </c>
      <c r="I15" s="101"/>
    </row>
    <row r="16" spans="1:8" ht="38.25">
      <c r="A16" s="25">
        <v>1</v>
      </c>
      <c r="B16" s="20" t="s">
        <v>230</v>
      </c>
      <c r="C16" s="61">
        <v>100000000</v>
      </c>
      <c r="D16" s="25"/>
      <c r="E16" s="53"/>
      <c r="F16" s="41">
        <f>F17+F28+F44+F55</f>
        <v>444311</v>
      </c>
      <c r="G16" s="41">
        <f>G17+G28+G44+G55</f>
        <v>435394</v>
      </c>
      <c r="H16" s="41">
        <f>H17+H28+H44+H55</f>
        <v>440142</v>
      </c>
    </row>
    <row r="17" spans="1:8" ht="25.5">
      <c r="A17" s="25">
        <f>A16+1</f>
        <v>2</v>
      </c>
      <c r="B17" s="20" t="s">
        <v>238</v>
      </c>
      <c r="C17" s="61">
        <v>110000000</v>
      </c>
      <c r="D17" s="25"/>
      <c r="E17" s="53"/>
      <c r="F17" s="41">
        <f>F18+F23</f>
        <v>59490</v>
      </c>
      <c r="G17" s="41">
        <f>G18+G23</f>
        <v>59490</v>
      </c>
      <c r="H17" s="41">
        <f>H18+H23</f>
        <v>59490</v>
      </c>
    </row>
    <row r="18" spans="1:8" ht="76.5">
      <c r="A18" s="25">
        <f aca="true" t="shared" si="0" ref="A18:A81">A17+1</f>
        <v>3</v>
      </c>
      <c r="B18" s="29" t="s">
        <v>239</v>
      </c>
      <c r="C18" s="61">
        <v>110081010</v>
      </c>
      <c r="D18" s="33"/>
      <c r="E18" s="88"/>
      <c r="F18" s="41">
        <f aca="true" t="shared" si="1" ref="F18:G21">F19</f>
        <v>49490</v>
      </c>
      <c r="G18" s="41">
        <f t="shared" si="1"/>
        <v>49490</v>
      </c>
      <c r="H18" s="41">
        <f>H20</f>
        <v>49490</v>
      </c>
    </row>
    <row r="19" spans="1:8" ht="25.5">
      <c r="A19" s="25">
        <f t="shared" si="0"/>
        <v>4</v>
      </c>
      <c r="B19" s="29" t="s">
        <v>33</v>
      </c>
      <c r="C19" s="61">
        <v>110081010</v>
      </c>
      <c r="D19" s="25">
        <v>200</v>
      </c>
      <c r="E19" s="53"/>
      <c r="F19" s="41">
        <f t="shared" si="1"/>
        <v>49490</v>
      </c>
      <c r="G19" s="41">
        <f t="shared" si="1"/>
        <v>49490</v>
      </c>
      <c r="H19" s="41">
        <f>H20</f>
        <v>49490</v>
      </c>
    </row>
    <row r="20" spans="1:8" ht="25.5">
      <c r="A20" s="25">
        <f t="shared" si="0"/>
        <v>5</v>
      </c>
      <c r="B20" s="29" t="s">
        <v>36</v>
      </c>
      <c r="C20" s="61">
        <v>110081010</v>
      </c>
      <c r="D20" s="25">
        <v>240</v>
      </c>
      <c r="E20" s="53"/>
      <c r="F20" s="41">
        <f t="shared" si="1"/>
        <v>49490</v>
      </c>
      <c r="G20" s="41">
        <f t="shared" si="1"/>
        <v>49490</v>
      </c>
      <c r="H20" s="41">
        <f>H21</f>
        <v>49490</v>
      </c>
    </row>
    <row r="21" spans="1:8" ht="12.75">
      <c r="A21" s="25">
        <f t="shared" si="0"/>
        <v>6</v>
      </c>
      <c r="B21" s="20" t="s">
        <v>149</v>
      </c>
      <c r="C21" s="61">
        <v>110081010</v>
      </c>
      <c r="D21" s="25">
        <v>240</v>
      </c>
      <c r="E21" s="53" t="s">
        <v>124</v>
      </c>
      <c r="F21" s="41">
        <f t="shared" si="1"/>
        <v>49490</v>
      </c>
      <c r="G21" s="41">
        <f t="shared" si="1"/>
        <v>49490</v>
      </c>
      <c r="H21" s="41">
        <f>H22</f>
        <v>49490</v>
      </c>
    </row>
    <row r="22" spans="1:8" ht="12.75">
      <c r="A22" s="25">
        <f t="shared" si="0"/>
        <v>7</v>
      </c>
      <c r="B22" s="20" t="s">
        <v>150</v>
      </c>
      <c r="C22" s="61">
        <v>110081010</v>
      </c>
      <c r="D22" s="25">
        <v>240</v>
      </c>
      <c r="E22" s="53" t="s">
        <v>125</v>
      </c>
      <c r="F22" s="41">
        <v>49490</v>
      </c>
      <c r="G22" s="41">
        <v>49490</v>
      </c>
      <c r="H22" s="41">
        <v>49490</v>
      </c>
    </row>
    <row r="23" spans="1:8" ht="76.5">
      <c r="A23" s="25">
        <f t="shared" si="0"/>
        <v>8</v>
      </c>
      <c r="B23" s="29" t="s">
        <v>239</v>
      </c>
      <c r="C23" s="87">
        <v>110083010</v>
      </c>
      <c r="D23" s="33"/>
      <c r="E23" s="88"/>
      <c r="F23" s="41">
        <f aca="true" t="shared" si="2" ref="F23:G26">F24</f>
        <v>10000</v>
      </c>
      <c r="G23" s="41">
        <f t="shared" si="2"/>
        <v>10000</v>
      </c>
      <c r="H23" s="41">
        <f>H25</f>
        <v>10000</v>
      </c>
    </row>
    <row r="24" spans="1:8" ht="25.5">
      <c r="A24" s="25">
        <f t="shared" si="0"/>
        <v>9</v>
      </c>
      <c r="B24" s="29" t="s">
        <v>33</v>
      </c>
      <c r="C24" s="61">
        <v>110083010</v>
      </c>
      <c r="D24" s="25">
        <v>200</v>
      </c>
      <c r="E24" s="53"/>
      <c r="F24" s="41">
        <f t="shared" si="2"/>
        <v>10000</v>
      </c>
      <c r="G24" s="41">
        <f t="shared" si="2"/>
        <v>10000</v>
      </c>
      <c r="H24" s="41">
        <f>H25</f>
        <v>10000</v>
      </c>
    </row>
    <row r="25" spans="1:8" ht="25.5">
      <c r="A25" s="25">
        <f t="shared" si="0"/>
        <v>10</v>
      </c>
      <c r="B25" s="29" t="s">
        <v>36</v>
      </c>
      <c r="C25" s="61">
        <v>110083010</v>
      </c>
      <c r="D25" s="25">
        <v>240</v>
      </c>
      <c r="E25" s="53"/>
      <c r="F25" s="41">
        <f t="shared" si="2"/>
        <v>10000</v>
      </c>
      <c r="G25" s="41">
        <f t="shared" si="2"/>
        <v>10000</v>
      </c>
      <c r="H25" s="41">
        <f>H26</f>
        <v>10000</v>
      </c>
    </row>
    <row r="26" spans="1:8" ht="12.75">
      <c r="A26" s="25">
        <f t="shared" si="0"/>
        <v>11</v>
      </c>
      <c r="B26" s="20" t="s">
        <v>149</v>
      </c>
      <c r="C26" s="61">
        <v>110083010</v>
      </c>
      <c r="D26" s="25">
        <v>240</v>
      </c>
      <c r="E26" s="53" t="s">
        <v>124</v>
      </c>
      <c r="F26" s="41">
        <f t="shared" si="2"/>
        <v>10000</v>
      </c>
      <c r="G26" s="41">
        <f t="shared" si="2"/>
        <v>10000</v>
      </c>
      <c r="H26" s="41">
        <f>H27</f>
        <v>10000</v>
      </c>
    </row>
    <row r="27" spans="1:8" ht="12.75">
      <c r="A27" s="25">
        <f t="shared" si="0"/>
        <v>12</v>
      </c>
      <c r="B27" s="58" t="s">
        <v>277</v>
      </c>
      <c r="C27" s="61">
        <v>110083010</v>
      </c>
      <c r="D27" s="25">
        <v>240</v>
      </c>
      <c r="E27" s="53" t="s">
        <v>274</v>
      </c>
      <c r="F27" s="41">
        <v>10000</v>
      </c>
      <c r="G27" s="41">
        <v>10000</v>
      </c>
      <c r="H27" s="41">
        <v>10000</v>
      </c>
    </row>
    <row r="28" spans="1:8" ht="25.5">
      <c r="A28" s="25">
        <f t="shared" si="0"/>
        <v>13</v>
      </c>
      <c r="B28" s="23" t="s">
        <v>235</v>
      </c>
      <c r="C28" s="61">
        <v>120000000</v>
      </c>
      <c r="D28" s="25"/>
      <c r="E28" s="53"/>
      <c r="F28" s="41">
        <f>F29+F34+F39</f>
        <v>123844</v>
      </c>
      <c r="G28" s="41">
        <f>G29+G34+G39</f>
        <v>128573</v>
      </c>
      <c r="H28" s="41">
        <f>H29+H34+H39</f>
        <v>133321</v>
      </c>
    </row>
    <row r="29" spans="1:8" s="51" customFormat="1" ht="101.25" customHeight="1">
      <c r="A29" s="25">
        <f t="shared" si="0"/>
        <v>14</v>
      </c>
      <c r="B29" s="86" t="s">
        <v>333</v>
      </c>
      <c r="C29" s="89" t="s">
        <v>295</v>
      </c>
      <c r="D29" s="59"/>
      <c r="E29" s="59"/>
      <c r="F29" s="41">
        <f aca="true" t="shared" si="3" ref="F29:H32">F30</f>
        <v>73244</v>
      </c>
      <c r="G29" s="41">
        <f t="shared" si="3"/>
        <v>76173</v>
      </c>
      <c r="H29" s="41">
        <f t="shared" si="3"/>
        <v>79221</v>
      </c>
    </row>
    <row r="30" spans="1:8" s="51" customFormat="1" ht="25.5">
      <c r="A30" s="25">
        <f t="shared" si="0"/>
        <v>15</v>
      </c>
      <c r="B30" s="21" t="s">
        <v>33</v>
      </c>
      <c r="C30" s="89" t="s">
        <v>295</v>
      </c>
      <c r="D30" s="59" t="s">
        <v>34</v>
      </c>
      <c r="E30" s="59"/>
      <c r="F30" s="41">
        <f t="shared" si="3"/>
        <v>73244</v>
      </c>
      <c r="G30" s="41">
        <f t="shared" si="3"/>
        <v>76173</v>
      </c>
      <c r="H30" s="41">
        <f t="shared" si="3"/>
        <v>79221</v>
      </c>
    </row>
    <row r="31" spans="1:8" s="51" customFormat="1" ht="25.5">
      <c r="A31" s="25">
        <f t="shared" si="0"/>
        <v>16</v>
      </c>
      <c r="B31" s="21" t="s">
        <v>36</v>
      </c>
      <c r="C31" s="89" t="s">
        <v>295</v>
      </c>
      <c r="D31" s="59" t="s">
        <v>37</v>
      </c>
      <c r="E31" s="59"/>
      <c r="F31" s="41">
        <f t="shared" si="3"/>
        <v>73244</v>
      </c>
      <c r="G31" s="41">
        <f t="shared" si="3"/>
        <v>76173</v>
      </c>
      <c r="H31" s="41">
        <f t="shared" si="3"/>
        <v>79221</v>
      </c>
    </row>
    <row r="32" spans="1:8" s="51" customFormat="1" ht="12.75">
      <c r="A32" s="25">
        <f t="shared" si="0"/>
        <v>17</v>
      </c>
      <c r="B32" s="21" t="s">
        <v>142</v>
      </c>
      <c r="C32" s="89" t="s">
        <v>295</v>
      </c>
      <c r="D32" s="59" t="s">
        <v>37</v>
      </c>
      <c r="E32" s="59" t="s">
        <v>111</v>
      </c>
      <c r="F32" s="41">
        <f>F33</f>
        <v>73244</v>
      </c>
      <c r="G32" s="41">
        <f t="shared" si="3"/>
        <v>76173</v>
      </c>
      <c r="H32" s="41">
        <f t="shared" si="3"/>
        <v>79221</v>
      </c>
    </row>
    <row r="33" spans="1:8" s="51" customFormat="1" ht="12.75">
      <c r="A33" s="25">
        <f t="shared" si="0"/>
        <v>18</v>
      </c>
      <c r="B33" s="24" t="s">
        <v>164</v>
      </c>
      <c r="C33" s="89" t="s">
        <v>295</v>
      </c>
      <c r="D33" s="59" t="s">
        <v>37</v>
      </c>
      <c r="E33" s="59" t="s">
        <v>123</v>
      </c>
      <c r="F33" s="41">
        <v>73244</v>
      </c>
      <c r="G33" s="41">
        <v>76173</v>
      </c>
      <c r="H33" s="41">
        <v>79221</v>
      </c>
    </row>
    <row r="34" spans="1:8" ht="102">
      <c r="A34" s="25">
        <f t="shared" si="0"/>
        <v>19</v>
      </c>
      <c r="B34" s="23" t="s">
        <v>240</v>
      </c>
      <c r="C34" s="61">
        <v>120081090</v>
      </c>
      <c r="D34" s="53"/>
      <c r="E34" s="53"/>
      <c r="F34" s="41">
        <f aca="true" t="shared" si="4" ref="F34:H37">F35</f>
        <v>50600</v>
      </c>
      <c r="G34" s="41">
        <f t="shared" si="4"/>
        <v>52400</v>
      </c>
      <c r="H34" s="41">
        <f t="shared" si="4"/>
        <v>54100</v>
      </c>
    </row>
    <row r="35" spans="1:8" ht="25.5">
      <c r="A35" s="25">
        <f t="shared" si="0"/>
        <v>20</v>
      </c>
      <c r="B35" s="29" t="s">
        <v>33</v>
      </c>
      <c r="C35" s="61">
        <v>120081090</v>
      </c>
      <c r="D35" s="53" t="s">
        <v>34</v>
      </c>
      <c r="E35" s="53"/>
      <c r="F35" s="41">
        <f t="shared" si="4"/>
        <v>50600</v>
      </c>
      <c r="G35" s="41">
        <f t="shared" si="4"/>
        <v>52400</v>
      </c>
      <c r="H35" s="41">
        <f t="shared" si="4"/>
        <v>54100</v>
      </c>
    </row>
    <row r="36" spans="1:8" ht="25.5">
      <c r="A36" s="25">
        <f t="shared" si="0"/>
        <v>21</v>
      </c>
      <c r="B36" s="29" t="s">
        <v>36</v>
      </c>
      <c r="C36" s="61">
        <v>120081090</v>
      </c>
      <c r="D36" s="53" t="s">
        <v>37</v>
      </c>
      <c r="E36" s="53"/>
      <c r="F36" s="41">
        <f t="shared" si="4"/>
        <v>50600</v>
      </c>
      <c r="G36" s="41">
        <f t="shared" si="4"/>
        <v>52400</v>
      </c>
      <c r="H36" s="41">
        <f t="shared" si="4"/>
        <v>54100</v>
      </c>
    </row>
    <row r="37" spans="1:8" ht="12.75">
      <c r="A37" s="25">
        <f t="shared" si="0"/>
        <v>22</v>
      </c>
      <c r="B37" s="20" t="s">
        <v>142</v>
      </c>
      <c r="C37" s="61">
        <v>120081090</v>
      </c>
      <c r="D37" s="53" t="s">
        <v>37</v>
      </c>
      <c r="E37" s="53" t="s">
        <v>111</v>
      </c>
      <c r="F37" s="41">
        <f t="shared" si="4"/>
        <v>50600</v>
      </c>
      <c r="G37" s="41">
        <f t="shared" si="4"/>
        <v>52400</v>
      </c>
      <c r="H37" s="41">
        <f t="shared" si="4"/>
        <v>54100</v>
      </c>
    </row>
    <row r="38" spans="1:8" ht="12.75">
      <c r="A38" s="25">
        <f t="shared" si="0"/>
        <v>23</v>
      </c>
      <c r="B38" s="20" t="s">
        <v>164</v>
      </c>
      <c r="C38" s="61">
        <v>120081090</v>
      </c>
      <c r="D38" s="53" t="s">
        <v>37</v>
      </c>
      <c r="E38" s="53" t="s">
        <v>123</v>
      </c>
      <c r="F38" s="118">
        <v>50600</v>
      </c>
      <c r="G38" s="118">
        <v>52400</v>
      </c>
      <c r="H38" s="118">
        <v>54100</v>
      </c>
    </row>
    <row r="39" spans="1:8" s="51" customFormat="1" ht="104.25" customHeight="1">
      <c r="A39" s="25">
        <f t="shared" si="0"/>
        <v>24</v>
      </c>
      <c r="B39" s="86" t="s">
        <v>294</v>
      </c>
      <c r="C39" s="89" t="s">
        <v>295</v>
      </c>
      <c r="D39" s="59"/>
      <c r="E39" s="59"/>
      <c r="F39" s="41">
        <f aca="true" t="shared" si="5" ref="F39:H42">F40</f>
        <v>0</v>
      </c>
      <c r="G39" s="41">
        <f t="shared" si="5"/>
        <v>0</v>
      </c>
      <c r="H39" s="41">
        <f t="shared" si="5"/>
        <v>0</v>
      </c>
    </row>
    <row r="40" spans="1:8" s="51" customFormat="1" ht="25.5">
      <c r="A40" s="25">
        <f t="shared" si="0"/>
        <v>25</v>
      </c>
      <c r="B40" s="21" t="s">
        <v>33</v>
      </c>
      <c r="C40" s="89" t="s">
        <v>295</v>
      </c>
      <c r="D40" s="59" t="s">
        <v>34</v>
      </c>
      <c r="E40" s="59"/>
      <c r="F40" s="41">
        <f t="shared" si="5"/>
        <v>0</v>
      </c>
      <c r="G40" s="41">
        <f t="shared" si="5"/>
        <v>0</v>
      </c>
      <c r="H40" s="41">
        <f t="shared" si="5"/>
        <v>0</v>
      </c>
    </row>
    <row r="41" spans="1:8" s="51" customFormat="1" ht="25.5">
      <c r="A41" s="25">
        <f t="shared" si="0"/>
        <v>26</v>
      </c>
      <c r="B41" s="21" t="s">
        <v>36</v>
      </c>
      <c r="C41" s="89" t="s">
        <v>295</v>
      </c>
      <c r="D41" s="59" t="s">
        <v>37</v>
      </c>
      <c r="E41" s="59"/>
      <c r="F41" s="41">
        <f t="shared" si="5"/>
        <v>0</v>
      </c>
      <c r="G41" s="41">
        <f t="shared" si="5"/>
        <v>0</v>
      </c>
      <c r="H41" s="41">
        <f t="shared" si="5"/>
        <v>0</v>
      </c>
    </row>
    <row r="42" spans="1:8" s="51" customFormat="1" ht="12.75">
      <c r="A42" s="25">
        <f t="shared" si="0"/>
        <v>27</v>
      </c>
      <c r="B42" s="21" t="s">
        <v>142</v>
      </c>
      <c r="C42" s="89" t="s">
        <v>295</v>
      </c>
      <c r="D42" s="59" t="s">
        <v>37</v>
      </c>
      <c r="E42" s="59" t="s">
        <v>111</v>
      </c>
      <c r="F42" s="41">
        <f>F43</f>
        <v>0</v>
      </c>
      <c r="G42" s="41">
        <f t="shared" si="5"/>
        <v>0</v>
      </c>
      <c r="H42" s="41">
        <f t="shared" si="5"/>
        <v>0</v>
      </c>
    </row>
    <row r="43" spans="1:8" s="51" customFormat="1" ht="12.75">
      <c r="A43" s="25">
        <f t="shared" si="0"/>
        <v>28</v>
      </c>
      <c r="B43" s="24" t="s">
        <v>164</v>
      </c>
      <c r="C43" s="89" t="s">
        <v>295</v>
      </c>
      <c r="D43" s="59" t="s">
        <v>37</v>
      </c>
      <c r="E43" s="59" t="s">
        <v>123</v>
      </c>
      <c r="F43" s="41">
        <v>0</v>
      </c>
      <c r="G43" s="41">
        <v>0</v>
      </c>
      <c r="H43" s="41">
        <v>0</v>
      </c>
    </row>
    <row r="44" spans="1:8" ht="25.5">
      <c r="A44" s="25">
        <f t="shared" si="0"/>
        <v>29</v>
      </c>
      <c r="B44" s="24" t="s">
        <v>233</v>
      </c>
      <c r="C44" s="87">
        <v>130000000</v>
      </c>
      <c r="D44" s="88"/>
      <c r="E44" s="88"/>
      <c r="F44" s="41">
        <f>F45+F50</f>
        <v>30387</v>
      </c>
      <c r="G44" s="41">
        <f>G45+G50</f>
        <v>16741</v>
      </c>
      <c r="H44" s="41">
        <f>H45+H50</f>
        <v>16741</v>
      </c>
    </row>
    <row r="45" spans="1:8" ht="89.25">
      <c r="A45" s="25">
        <f t="shared" si="0"/>
        <v>30</v>
      </c>
      <c r="B45" s="24" t="s">
        <v>292</v>
      </c>
      <c r="C45" s="53" t="s">
        <v>293</v>
      </c>
      <c r="D45" s="88"/>
      <c r="E45" s="88"/>
      <c r="F45" s="41">
        <f aca="true" t="shared" si="6" ref="F45:H59">F46</f>
        <v>3387</v>
      </c>
      <c r="G45" s="41">
        <f t="shared" si="6"/>
        <v>4741</v>
      </c>
      <c r="H45" s="41">
        <f t="shared" si="6"/>
        <v>4741</v>
      </c>
    </row>
    <row r="46" spans="1:8" ht="25.5">
      <c r="A46" s="25">
        <f t="shared" si="0"/>
        <v>31</v>
      </c>
      <c r="B46" s="24" t="s">
        <v>94</v>
      </c>
      <c r="C46" s="53" t="s">
        <v>293</v>
      </c>
      <c r="D46" s="88" t="s">
        <v>34</v>
      </c>
      <c r="E46" s="88"/>
      <c r="F46" s="41">
        <f t="shared" si="6"/>
        <v>3387</v>
      </c>
      <c r="G46" s="41">
        <f t="shared" si="6"/>
        <v>4741</v>
      </c>
      <c r="H46" s="41">
        <f t="shared" si="6"/>
        <v>4741</v>
      </c>
    </row>
    <row r="47" spans="1:8" ht="25.5">
      <c r="A47" s="25">
        <f t="shared" si="0"/>
        <v>32</v>
      </c>
      <c r="B47" s="24" t="s">
        <v>36</v>
      </c>
      <c r="C47" s="53" t="s">
        <v>293</v>
      </c>
      <c r="D47" s="88" t="s">
        <v>37</v>
      </c>
      <c r="E47" s="88"/>
      <c r="F47" s="41">
        <f t="shared" si="6"/>
        <v>3387</v>
      </c>
      <c r="G47" s="41">
        <f t="shared" si="6"/>
        <v>4741</v>
      </c>
      <c r="H47" s="41">
        <f t="shared" si="6"/>
        <v>4741</v>
      </c>
    </row>
    <row r="48" spans="1:8" ht="25.5">
      <c r="A48" s="25">
        <f t="shared" si="0"/>
        <v>33</v>
      </c>
      <c r="B48" s="24" t="s">
        <v>147</v>
      </c>
      <c r="C48" s="53" t="s">
        <v>293</v>
      </c>
      <c r="D48" s="88" t="s">
        <v>37</v>
      </c>
      <c r="E48" s="88" t="s">
        <v>121</v>
      </c>
      <c r="F48" s="41">
        <f t="shared" si="6"/>
        <v>3387</v>
      </c>
      <c r="G48" s="41">
        <f t="shared" si="6"/>
        <v>4741</v>
      </c>
      <c r="H48" s="41">
        <f t="shared" si="6"/>
        <v>4741</v>
      </c>
    </row>
    <row r="49" spans="1:8" ht="12.75">
      <c r="A49" s="25">
        <f t="shared" si="0"/>
        <v>34</v>
      </c>
      <c r="B49" s="24" t="s">
        <v>288</v>
      </c>
      <c r="C49" s="53" t="s">
        <v>293</v>
      </c>
      <c r="D49" s="88" t="s">
        <v>37</v>
      </c>
      <c r="E49" s="88" t="s">
        <v>289</v>
      </c>
      <c r="F49" s="119">
        <v>3387</v>
      </c>
      <c r="G49" s="119">
        <v>4741</v>
      </c>
      <c r="H49" s="41">
        <v>4741</v>
      </c>
    </row>
    <row r="50" spans="1:8" ht="89.25">
      <c r="A50" s="25">
        <f t="shared" si="0"/>
        <v>35</v>
      </c>
      <c r="B50" s="24" t="s">
        <v>234</v>
      </c>
      <c r="C50" s="53" t="s">
        <v>226</v>
      </c>
      <c r="D50" s="88"/>
      <c r="E50" s="88"/>
      <c r="F50" s="41">
        <f t="shared" si="6"/>
        <v>27000</v>
      </c>
      <c r="G50" s="41">
        <f t="shared" si="6"/>
        <v>12000</v>
      </c>
      <c r="H50" s="41">
        <f t="shared" si="6"/>
        <v>12000</v>
      </c>
    </row>
    <row r="51" spans="1:8" ht="25.5">
      <c r="A51" s="25">
        <f t="shared" si="0"/>
        <v>36</v>
      </c>
      <c r="B51" s="24" t="s">
        <v>94</v>
      </c>
      <c r="C51" s="53" t="s">
        <v>226</v>
      </c>
      <c r="D51" s="88" t="s">
        <v>34</v>
      </c>
      <c r="E51" s="88"/>
      <c r="F51" s="41">
        <f t="shared" si="6"/>
        <v>27000</v>
      </c>
      <c r="G51" s="41">
        <f t="shared" si="6"/>
        <v>12000</v>
      </c>
      <c r="H51" s="41">
        <f t="shared" si="6"/>
        <v>12000</v>
      </c>
    </row>
    <row r="52" spans="1:8" ht="25.5">
      <c r="A52" s="25">
        <f t="shared" si="0"/>
        <v>37</v>
      </c>
      <c r="B52" s="24" t="s">
        <v>36</v>
      </c>
      <c r="C52" s="53" t="s">
        <v>226</v>
      </c>
      <c r="D52" s="88" t="s">
        <v>37</v>
      </c>
      <c r="E52" s="88"/>
      <c r="F52" s="41">
        <f t="shared" si="6"/>
        <v>27000</v>
      </c>
      <c r="G52" s="41">
        <f t="shared" si="6"/>
        <v>12000</v>
      </c>
      <c r="H52" s="41">
        <f t="shared" si="6"/>
        <v>12000</v>
      </c>
    </row>
    <row r="53" spans="1:8" ht="25.5">
      <c r="A53" s="25">
        <f t="shared" si="0"/>
        <v>38</v>
      </c>
      <c r="B53" s="24" t="s">
        <v>147</v>
      </c>
      <c r="C53" s="53" t="s">
        <v>226</v>
      </c>
      <c r="D53" s="88" t="s">
        <v>37</v>
      </c>
      <c r="E53" s="88" t="s">
        <v>121</v>
      </c>
      <c r="F53" s="41">
        <f t="shared" si="6"/>
        <v>27000</v>
      </c>
      <c r="G53" s="41">
        <f t="shared" si="6"/>
        <v>12000</v>
      </c>
      <c r="H53" s="41">
        <f t="shared" si="6"/>
        <v>12000</v>
      </c>
    </row>
    <row r="54" spans="1:8" ht="25.5">
      <c r="A54" s="25">
        <f t="shared" si="0"/>
        <v>39</v>
      </c>
      <c r="B54" s="24" t="s">
        <v>96</v>
      </c>
      <c r="C54" s="53" t="s">
        <v>226</v>
      </c>
      <c r="D54" s="88" t="s">
        <v>37</v>
      </c>
      <c r="E54" s="88" t="s">
        <v>122</v>
      </c>
      <c r="F54" s="119">
        <v>27000</v>
      </c>
      <c r="G54" s="119">
        <v>12000</v>
      </c>
      <c r="H54" s="41">
        <v>12000</v>
      </c>
    </row>
    <row r="55" spans="1:8" ht="25.5">
      <c r="A55" s="25">
        <f t="shared" si="0"/>
        <v>40</v>
      </c>
      <c r="B55" s="24" t="s">
        <v>3</v>
      </c>
      <c r="C55" s="87">
        <v>140000000</v>
      </c>
      <c r="D55" s="88"/>
      <c r="E55" s="88"/>
      <c r="F55" s="41">
        <f t="shared" si="6"/>
        <v>230590</v>
      </c>
      <c r="G55" s="41">
        <f t="shared" si="6"/>
        <v>230590</v>
      </c>
      <c r="H55" s="41">
        <f t="shared" si="6"/>
        <v>230590</v>
      </c>
    </row>
    <row r="56" spans="1:8" ht="89.25">
      <c r="A56" s="25">
        <f t="shared" si="0"/>
        <v>41</v>
      </c>
      <c r="B56" s="29" t="s">
        <v>234</v>
      </c>
      <c r="C56" s="53" t="s">
        <v>1</v>
      </c>
      <c r="D56" s="88"/>
      <c r="E56" s="88"/>
      <c r="F56" s="41">
        <f t="shared" si="6"/>
        <v>230590</v>
      </c>
      <c r="G56" s="41">
        <f t="shared" si="6"/>
        <v>230590</v>
      </c>
      <c r="H56" s="41">
        <f t="shared" si="6"/>
        <v>230590</v>
      </c>
    </row>
    <row r="57" spans="1:8" ht="25.5">
      <c r="A57" s="25">
        <f t="shared" si="0"/>
        <v>42</v>
      </c>
      <c r="B57" s="29" t="s">
        <v>33</v>
      </c>
      <c r="C57" s="53" t="s">
        <v>1</v>
      </c>
      <c r="D57" s="88" t="s">
        <v>143</v>
      </c>
      <c r="E57" s="88"/>
      <c r="F57" s="41">
        <f t="shared" si="6"/>
        <v>230590</v>
      </c>
      <c r="G57" s="41">
        <f t="shared" si="6"/>
        <v>230590</v>
      </c>
      <c r="H57" s="41">
        <f t="shared" si="6"/>
        <v>230590</v>
      </c>
    </row>
    <row r="58" spans="1:8" ht="25.5">
      <c r="A58" s="25">
        <f t="shared" si="0"/>
        <v>43</v>
      </c>
      <c r="B58" s="29" t="s">
        <v>36</v>
      </c>
      <c r="C58" s="53" t="s">
        <v>1</v>
      </c>
      <c r="D58" s="88" t="s">
        <v>100</v>
      </c>
      <c r="E58" s="88"/>
      <c r="F58" s="41">
        <f t="shared" si="6"/>
        <v>230590</v>
      </c>
      <c r="G58" s="41">
        <f t="shared" si="6"/>
        <v>230590</v>
      </c>
      <c r="H58" s="41">
        <f t="shared" si="6"/>
        <v>230590</v>
      </c>
    </row>
    <row r="59" spans="1:8" ht="25.5">
      <c r="A59" s="25">
        <f t="shared" si="0"/>
        <v>44</v>
      </c>
      <c r="B59" s="29" t="s">
        <v>147</v>
      </c>
      <c r="C59" s="53" t="s">
        <v>1</v>
      </c>
      <c r="D59" s="88" t="s">
        <v>100</v>
      </c>
      <c r="E59" s="88" t="s">
        <v>126</v>
      </c>
      <c r="F59" s="41">
        <f t="shared" si="6"/>
        <v>230590</v>
      </c>
      <c r="G59" s="41">
        <f t="shared" si="6"/>
        <v>230590</v>
      </c>
      <c r="H59" s="41">
        <f t="shared" si="6"/>
        <v>230590</v>
      </c>
    </row>
    <row r="60" spans="1:8" ht="25.5">
      <c r="A60" s="25">
        <f t="shared" si="0"/>
        <v>45</v>
      </c>
      <c r="B60" s="29" t="s">
        <v>36</v>
      </c>
      <c r="C60" s="53" t="s">
        <v>1</v>
      </c>
      <c r="D60" s="88" t="s">
        <v>100</v>
      </c>
      <c r="E60" s="88" t="s">
        <v>127</v>
      </c>
      <c r="F60" s="119">
        <v>230590</v>
      </c>
      <c r="G60" s="119">
        <v>230590</v>
      </c>
      <c r="H60" s="41">
        <v>230590</v>
      </c>
    </row>
    <row r="61" spans="1:8" ht="25.5">
      <c r="A61" s="25">
        <f t="shared" si="0"/>
        <v>46</v>
      </c>
      <c r="B61" s="21" t="s">
        <v>192</v>
      </c>
      <c r="C61" s="61">
        <v>8100000000</v>
      </c>
      <c r="D61" s="26"/>
      <c r="E61" s="59"/>
      <c r="F61" s="41">
        <f>F62</f>
        <v>2204561.6799999997</v>
      </c>
      <c r="G61" s="41">
        <f>G62</f>
        <v>2064890.5</v>
      </c>
      <c r="H61" s="41">
        <f>H62</f>
        <v>1984563.53</v>
      </c>
    </row>
    <row r="62" spans="1:8" ht="25.5">
      <c r="A62" s="25">
        <f t="shared" si="0"/>
        <v>47</v>
      </c>
      <c r="B62" s="21" t="s">
        <v>228</v>
      </c>
      <c r="C62" s="61">
        <v>8110000000</v>
      </c>
      <c r="D62" s="26"/>
      <c r="E62" s="59"/>
      <c r="F62" s="41">
        <f>F63+F68+F77+F82+F87</f>
        <v>2204561.6799999997</v>
      </c>
      <c r="G62" s="41">
        <f>G63+G68+G77+G82+G87</f>
        <v>2064890.5</v>
      </c>
      <c r="H62" s="41">
        <f>H63+H68+H77+H82+H87</f>
        <v>1984563.53</v>
      </c>
    </row>
    <row r="63" spans="1:8" ht="51">
      <c r="A63" s="25">
        <f t="shared" si="0"/>
        <v>48</v>
      </c>
      <c r="B63" s="21" t="s">
        <v>193</v>
      </c>
      <c r="C63" s="61">
        <v>8110010490</v>
      </c>
      <c r="D63" s="25"/>
      <c r="E63" s="53"/>
      <c r="F63" s="41">
        <f>F64</f>
        <v>71714</v>
      </c>
      <c r="G63" s="41">
        <f>G64</f>
        <v>0</v>
      </c>
      <c r="H63" s="41">
        <f>H64</f>
        <v>0</v>
      </c>
    </row>
    <row r="64" spans="1:8" ht="63.75">
      <c r="A64" s="25">
        <f t="shared" si="0"/>
        <v>49</v>
      </c>
      <c r="B64" s="21" t="s">
        <v>35</v>
      </c>
      <c r="C64" s="61">
        <v>8110010490</v>
      </c>
      <c r="D64" s="25">
        <v>100</v>
      </c>
      <c r="E64" s="53"/>
      <c r="F64" s="41">
        <f>F65</f>
        <v>71714</v>
      </c>
      <c r="G64" s="41">
        <f aca="true" t="shared" si="7" ref="G64:H66">G65</f>
        <v>0</v>
      </c>
      <c r="H64" s="41">
        <f t="shared" si="7"/>
        <v>0</v>
      </c>
    </row>
    <row r="65" spans="1:8" ht="25.5">
      <c r="A65" s="25">
        <f t="shared" si="0"/>
        <v>50</v>
      </c>
      <c r="B65" s="29" t="s">
        <v>191</v>
      </c>
      <c r="C65" s="61">
        <v>8110010490</v>
      </c>
      <c r="D65" s="33">
        <v>120</v>
      </c>
      <c r="E65" s="88"/>
      <c r="F65" s="41">
        <f>F66</f>
        <v>71714</v>
      </c>
      <c r="G65" s="41">
        <f t="shared" si="7"/>
        <v>0</v>
      </c>
      <c r="H65" s="41">
        <f t="shared" si="7"/>
        <v>0</v>
      </c>
    </row>
    <row r="66" spans="1:8" ht="12.75">
      <c r="A66" s="25">
        <f t="shared" si="0"/>
        <v>51</v>
      </c>
      <c r="B66" s="20" t="s">
        <v>132</v>
      </c>
      <c r="C66" s="61">
        <v>8110010490</v>
      </c>
      <c r="D66" s="33">
        <v>120</v>
      </c>
      <c r="E66" s="88" t="s">
        <v>110</v>
      </c>
      <c r="F66" s="41">
        <f>F67</f>
        <v>71714</v>
      </c>
      <c r="G66" s="41">
        <f t="shared" si="7"/>
        <v>0</v>
      </c>
      <c r="H66" s="41">
        <f t="shared" si="7"/>
        <v>0</v>
      </c>
    </row>
    <row r="67" spans="1:8" ht="51">
      <c r="A67" s="25">
        <f t="shared" si="0"/>
        <v>52</v>
      </c>
      <c r="B67" s="21" t="s">
        <v>134</v>
      </c>
      <c r="C67" s="61">
        <v>8110010490</v>
      </c>
      <c r="D67" s="25">
        <v>120</v>
      </c>
      <c r="E67" s="53" t="s">
        <v>116</v>
      </c>
      <c r="F67" s="41">
        <v>71714</v>
      </c>
      <c r="G67" s="41">
        <v>0</v>
      </c>
      <c r="H67" s="41">
        <v>0</v>
      </c>
    </row>
    <row r="68" spans="1:8" ht="63.75">
      <c r="A68" s="25">
        <f t="shared" si="0"/>
        <v>53</v>
      </c>
      <c r="B68" s="20" t="s">
        <v>241</v>
      </c>
      <c r="C68" s="61">
        <v>8110051180</v>
      </c>
      <c r="D68" s="53"/>
      <c r="E68" s="53"/>
      <c r="F68" s="41">
        <f>F69+F73</f>
        <v>46256</v>
      </c>
      <c r="G68" s="41">
        <f>G69+G73</f>
        <v>46538</v>
      </c>
      <c r="H68" s="41">
        <f>H69+H73</f>
        <v>47828</v>
      </c>
    </row>
    <row r="69" spans="1:8" ht="63.75">
      <c r="A69" s="25">
        <f t="shared" si="0"/>
        <v>54</v>
      </c>
      <c r="B69" s="21" t="s">
        <v>35</v>
      </c>
      <c r="C69" s="61">
        <v>8110051180</v>
      </c>
      <c r="D69" s="53" t="s">
        <v>57</v>
      </c>
      <c r="E69" s="53"/>
      <c r="F69" s="41">
        <f aca="true" t="shared" si="8" ref="F69:H71">F70</f>
        <v>32248.03</v>
      </c>
      <c r="G69" s="41">
        <f t="shared" si="8"/>
        <v>32003.03</v>
      </c>
      <c r="H69" s="41">
        <f t="shared" si="8"/>
        <v>47828</v>
      </c>
    </row>
    <row r="70" spans="1:8" ht="25.5">
      <c r="A70" s="25">
        <f t="shared" si="0"/>
        <v>55</v>
      </c>
      <c r="B70" s="21" t="s">
        <v>191</v>
      </c>
      <c r="C70" s="89">
        <v>8110051180</v>
      </c>
      <c r="D70" s="59" t="s">
        <v>32</v>
      </c>
      <c r="E70" s="59"/>
      <c r="F70" s="41">
        <f t="shared" si="8"/>
        <v>32248.03</v>
      </c>
      <c r="G70" s="41">
        <f t="shared" si="8"/>
        <v>32003.03</v>
      </c>
      <c r="H70" s="41">
        <f t="shared" si="8"/>
        <v>47828</v>
      </c>
    </row>
    <row r="71" spans="1:8" ht="12.75">
      <c r="A71" s="25">
        <f t="shared" si="0"/>
        <v>56</v>
      </c>
      <c r="B71" s="20" t="s">
        <v>145</v>
      </c>
      <c r="C71" s="89">
        <v>8110051180</v>
      </c>
      <c r="D71" s="59" t="s">
        <v>32</v>
      </c>
      <c r="E71" s="53" t="s">
        <v>119</v>
      </c>
      <c r="F71" s="41">
        <f t="shared" si="8"/>
        <v>32248.03</v>
      </c>
      <c r="G71" s="41">
        <f t="shared" si="8"/>
        <v>32003.03</v>
      </c>
      <c r="H71" s="41">
        <f>H72</f>
        <v>47828</v>
      </c>
    </row>
    <row r="72" spans="1:8" ht="12.75">
      <c r="A72" s="25">
        <f t="shared" si="0"/>
        <v>57</v>
      </c>
      <c r="B72" s="20" t="s">
        <v>146</v>
      </c>
      <c r="C72" s="89">
        <v>8110051180</v>
      </c>
      <c r="D72" s="59" t="s">
        <v>32</v>
      </c>
      <c r="E72" s="53" t="s">
        <v>120</v>
      </c>
      <c r="F72" s="41">
        <v>32248.03</v>
      </c>
      <c r="G72" s="41">
        <v>32003.03</v>
      </c>
      <c r="H72" s="41">
        <v>47828</v>
      </c>
    </row>
    <row r="73" spans="1:8" ht="25.5">
      <c r="A73" s="25">
        <f t="shared" si="0"/>
        <v>58</v>
      </c>
      <c r="B73" s="21" t="s">
        <v>33</v>
      </c>
      <c r="C73" s="89">
        <v>8110051180</v>
      </c>
      <c r="D73" s="59" t="s">
        <v>34</v>
      </c>
      <c r="E73" s="59"/>
      <c r="F73" s="41">
        <f aca="true" t="shared" si="9" ref="F73:H74">F74</f>
        <v>14007.97</v>
      </c>
      <c r="G73" s="41">
        <f t="shared" si="9"/>
        <v>14534.97</v>
      </c>
      <c r="H73" s="41">
        <f t="shared" si="9"/>
        <v>0</v>
      </c>
    </row>
    <row r="74" spans="1:8" ht="25.5">
      <c r="A74" s="25">
        <f t="shared" si="0"/>
        <v>59</v>
      </c>
      <c r="B74" s="21" t="s">
        <v>36</v>
      </c>
      <c r="C74" s="89">
        <v>8110051180</v>
      </c>
      <c r="D74" s="59" t="s">
        <v>37</v>
      </c>
      <c r="E74" s="59"/>
      <c r="F74" s="41">
        <f t="shared" si="9"/>
        <v>14007.97</v>
      </c>
      <c r="G74" s="41">
        <f t="shared" si="9"/>
        <v>14534.97</v>
      </c>
      <c r="H74" s="41">
        <f t="shared" si="9"/>
        <v>0</v>
      </c>
    </row>
    <row r="75" spans="1:8" ht="12.75">
      <c r="A75" s="25">
        <f t="shared" si="0"/>
        <v>60</v>
      </c>
      <c r="B75" s="20" t="s">
        <v>145</v>
      </c>
      <c r="C75" s="89">
        <v>8110051180</v>
      </c>
      <c r="D75" s="59" t="s">
        <v>37</v>
      </c>
      <c r="E75" s="53" t="s">
        <v>119</v>
      </c>
      <c r="F75" s="41">
        <f>F76</f>
        <v>14007.97</v>
      </c>
      <c r="G75" s="41">
        <f>G76</f>
        <v>14534.97</v>
      </c>
      <c r="H75" s="41">
        <f>H76</f>
        <v>0</v>
      </c>
    </row>
    <row r="76" spans="1:8" ht="12.75">
      <c r="A76" s="25">
        <f t="shared" si="0"/>
        <v>61</v>
      </c>
      <c r="B76" s="20" t="s">
        <v>146</v>
      </c>
      <c r="C76" s="89">
        <v>8110051180</v>
      </c>
      <c r="D76" s="59" t="s">
        <v>37</v>
      </c>
      <c r="E76" s="53" t="s">
        <v>120</v>
      </c>
      <c r="F76" s="41">
        <v>14007.97</v>
      </c>
      <c r="G76" s="41">
        <v>14534.97</v>
      </c>
      <c r="H76" s="41">
        <v>0</v>
      </c>
    </row>
    <row r="77" spans="1:8" ht="76.5">
      <c r="A77" s="25">
        <f t="shared" si="0"/>
        <v>62</v>
      </c>
      <c r="B77" s="20" t="s">
        <v>232</v>
      </c>
      <c r="C77" s="61">
        <v>8110075140</v>
      </c>
      <c r="D77" s="53"/>
      <c r="E77" s="53"/>
      <c r="F77" s="41">
        <f aca="true" t="shared" si="10" ref="F77:H80">F78</f>
        <v>195</v>
      </c>
      <c r="G77" s="41">
        <f t="shared" si="10"/>
        <v>195</v>
      </c>
      <c r="H77" s="41">
        <f t="shared" si="10"/>
        <v>195</v>
      </c>
    </row>
    <row r="78" spans="1:8" ht="25.5">
      <c r="A78" s="25">
        <f t="shared" si="0"/>
        <v>63</v>
      </c>
      <c r="B78" s="29" t="s">
        <v>33</v>
      </c>
      <c r="C78" s="87">
        <v>8110075140</v>
      </c>
      <c r="D78" s="88" t="s">
        <v>34</v>
      </c>
      <c r="E78" s="88"/>
      <c r="F78" s="41">
        <f t="shared" si="10"/>
        <v>195</v>
      </c>
      <c r="G78" s="41">
        <f t="shared" si="10"/>
        <v>195</v>
      </c>
      <c r="H78" s="41">
        <f t="shared" si="10"/>
        <v>195</v>
      </c>
    </row>
    <row r="79" spans="1:8" ht="25.5">
      <c r="A79" s="25">
        <f t="shared" si="0"/>
        <v>64</v>
      </c>
      <c r="B79" s="29" t="s">
        <v>36</v>
      </c>
      <c r="C79" s="87">
        <v>8110075140</v>
      </c>
      <c r="D79" s="88" t="s">
        <v>37</v>
      </c>
      <c r="E79" s="88"/>
      <c r="F79" s="41">
        <f t="shared" si="10"/>
        <v>195</v>
      </c>
      <c r="G79" s="41">
        <f t="shared" si="10"/>
        <v>195</v>
      </c>
      <c r="H79" s="41">
        <f t="shared" si="10"/>
        <v>195</v>
      </c>
    </row>
    <row r="80" spans="1:8" ht="12.75">
      <c r="A80" s="25">
        <f t="shared" si="0"/>
        <v>65</v>
      </c>
      <c r="B80" s="20" t="s">
        <v>132</v>
      </c>
      <c r="C80" s="87">
        <v>8110075140</v>
      </c>
      <c r="D80" s="88" t="s">
        <v>37</v>
      </c>
      <c r="E80" s="88" t="s">
        <v>110</v>
      </c>
      <c r="F80" s="41">
        <f t="shared" si="10"/>
        <v>195</v>
      </c>
      <c r="G80" s="41">
        <f t="shared" si="10"/>
        <v>195</v>
      </c>
      <c r="H80" s="41">
        <f t="shared" si="10"/>
        <v>195</v>
      </c>
    </row>
    <row r="81" spans="1:8" ht="12.75">
      <c r="A81" s="25">
        <f t="shared" si="0"/>
        <v>66</v>
      </c>
      <c r="B81" s="20" t="s">
        <v>144</v>
      </c>
      <c r="C81" s="87">
        <v>8110075140</v>
      </c>
      <c r="D81" s="88" t="s">
        <v>37</v>
      </c>
      <c r="E81" s="53" t="s">
        <v>118</v>
      </c>
      <c r="F81" s="41">
        <v>195</v>
      </c>
      <c r="G81" s="41">
        <v>195</v>
      </c>
      <c r="H81" s="41">
        <v>195</v>
      </c>
    </row>
    <row r="82" spans="1:8" ht="51">
      <c r="A82" s="25">
        <f aca="true" t="shared" si="11" ref="A82:A108">A81+1</f>
        <v>67</v>
      </c>
      <c r="B82" s="20" t="s">
        <v>229</v>
      </c>
      <c r="C82" s="61">
        <v>8110080050</v>
      </c>
      <c r="D82" s="53"/>
      <c r="E82" s="53"/>
      <c r="F82" s="41">
        <f aca="true" t="shared" si="12" ref="F82:H85">F83</f>
        <v>1000</v>
      </c>
      <c r="G82" s="41">
        <f t="shared" si="12"/>
        <v>1000</v>
      </c>
      <c r="H82" s="41">
        <f t="shared" si="12"/>
        <v>1000</v>
      </c>
    </row>
    <row r="83" spans="1:8" ht="12.75">
      <c r="A83" s="25">
        <f t="shared" si="11"/>
        <v>68</v>
      </c>
      <c r="B83" s="20" t="s">
        <v>194</v>
      </c>
      <c r="C83" s="61">
        <v>8110080050</v>
      </c>
      <c r="D83" s="53" t="s">
        <v>195</v>
      </c>
      <c r="E83" s="53"/>
      <c r="F83" s="41">
        <f t="shared" si="12"/>
        <v>1000</v>
      </c>
      <c r="G83" s="41">
        <f t="shared" si="12"/>
        <v>1000</v>
      </c>
      <c r="H83" s="41">
        <f t="shared" si="12"/>
        <v>1000</v>
      </c>
    </row>
    <row r="84" spans="1:8" ht="12.75">
      <c r="A84" s="25">
        <f t="shared" si="11"/>
        <v>69</v>
      </c>
      <c r="B84" s="20" t="s">
        <v>56</v>
      </c>
      <c r="C84" s="61">
        <v>8110080050</v>
      </c>
      <c r="D84" s="53" t="s">
        <v>55</v>
      </c>
      <c r="E84" s="53"/>
      <c r="F84" s="41">
        <f t="shared" si="12"/>
        <v>1000</v>
      </c>
      <c r="G84" s="41">
        <f t="shared" si="12"/>
        <v>1000</v>
      </c>
      <c r="H84" s="41">
        <f t="shared" si="12"/>
        <v>1000</v>
      </c>
    </row>
    <row r="85" spans="1:8" ht="12.75">
      <c r="A85" s="25">
        <f t="shared" si="11"/>
        <v>70</v>
      </c>
      <c r="B85" s="20" t="s">
        <v>132</v>
      </c>
      <c r="C85" s="61">
        <v>8110080050</v>
      </c>
      <c r="D85" s="53" t="s">
        <v>55</v>
      </c>
      <c r="E85" s="53" t="s">
        <v>110</v>
      </c>
      <c r="F85" s="41">
        <f t="shared" si="12"/>
        <v>1000</v>
      </c>
      <c r="G85" s="41">
        <f t="shared" si="12"/>
        <v>1000</v>
      </c>
      <c r="H85" s="41">
        <f t="shared" si="12"/>
        <v>1000</v>
      </c>
    </row>
    <row r="86" spans="1:8" ht="12.75">
      <c r="A86" s="25">
        <f t="shared" si="11"/>
        <v>71</v>
      </c>
      <c r="B86" s="20" t="s">
        <v>135</v>
      </c>
      <c r="C86" s="61">
        <v>8110080050</v>
      </c>
      <c r="D86" s="33">
        <v>870</v>
      </c>
      <c r="E86" s="88" t="s">
        <v>117</v>
      </c>
      <c r="F86" s="41">
        <v>1000</v>
      </c>
      <c r="G86" s="41">
        <v>1000</v>
      </c>
      <c r="H86" s="41">
        <v>1000</v>
      </c>
    </row>
    <row r="87" spans="1:8" ht="51">
      <c r="A87" s="25">
        <f t="shared" si="11"/>
        <v>72</v>
      </c>
      <c r="B87" s="21" t="s">
        <v>193</v>
      </c>
      <c r="C87" s="61">
        <v>8110080210</v>
      </c>
      <c r="D87" s="25"/>
      <c r="E87" s="53"/>
      <c r="F87" s="41">
        <f>F88+F92+F96</f>
        <v>2085396.68</v>
      </c>
      <c r="G87" s="41">
        <f>G88+G92+G96</f>
        <v>2017157.5</v>
      </c>
      <c r="H87" s="41">
        <f>H88+H92+H96</f>
        <v>1935540.53</v>
      </c>
    </row>
    <row r="88" spans="1:8" ht="63.75">
      <c r="A88" s="25">
        <f t="shared" si="11"/>
        <v>73</v>
      </c>
      <c r="B88" s="21" t="s">
        <v>35</v>
      </c>
      <c r="C88" s="61">
        <v>8110080210</v>
      </c>
      <c r="D88" s="25">
        <v>100</v>
      </c>
      <c r="E88" s="53"/>
      <c r="F88" s="41">
        <f>F89</f>
        <v>1737629.19</v>
      </c>
      <c r="G88" s="41">
        <f aca="true" t="shared" si="13" ref="G88:H90">G89</f>
        <v>1737629.19</v>
      </c>
      <c r="H88" s="41">
        <f t="shared" si="13"/>
        <v>1737629.19</v>
      </c>
    </row>
    <row r="89" spans="1:8" ht="25.5">
      <c r="A89" s="25">
        <f t="shared" si="11"/>
        <v>74</v>
      </c>
      <c r="B89" s="29" t="s">
        <v>191</v>
      </c>
      <c r="C89" s="87">
        <v>8110080210</v>
      </c>
      <c r="D89" s="33">
        <v>120</v>
      </c>
      <c r="E89" s="88"/>
      <c r="F89" s="41">
        <f>F90</f>
        <v>1737629.19</v>
      </c>
      <c r="G89" s="41">
        <f t="shared" si="13"/>
        <v>1737629.19</v>
      </c>
      <c r="H89" s="41">
        <f t="shared" si="13"/>
        <v>1737629.19</v>
      </c>
    </row>
    <row r="90" spans="1:8" ht="12.75">
      <c r="A90" s="25">
        <f t="shared" si="11"/>
        <v>75</v>
      </c>
      <c r="B90" s="20" t="s">
        <v>132</v>
      </c>
      <c r="C90" s="87">
        <v>8110080210</v>
      </c>
      <c r="D90" s="33">
        <v>120</v>
      </c>
      <c r="E90" s="88" t="s">
        <v>110</v>
      </c>
      <c r="F90" s="41">
        <f>F91</f>
        <v>1737629.19</v>
      </c>
      <c r="G90" s="41">
        <f t="shared" si="13"/>
        <v>1737629.19</v>
      </c>
      <c r="H90" s="41">
        <f t="shared" si="13"/>
        <v>1737629.19</v>
      </c>
    </row>
    <row r="91" spans="1:8" ht="51">
      <c r="A91" s="25">
        <f t="shared" si="11"/>
        <v>76</v>
      </c>
      <c r="B91" s="21" t="s">
        <v>134</v>
      </c>
      <c r="C91" s="87">
        <v>8110080210</v>
      </c>
      <c r="D91" s="25">
        <v>120</v>
      </c>
      <c r="E91" s="53" t="s">
        <v>116</v>
      </c>
      <c r="F91" s="41">
        <v>1737629.19</v>
      </c>
      <c r="G91" s="41">
        <v>1737629.19</v>
      </c>
      <c r="H91" s="41">
        <v>1737629.19</v>
      </c>
    </row>
    <row r="92" spans="1:8" ht="25.5">
      <c r="A92" s="25">
        <f t="shared" si="11"/>
        <v>77</v>
      </c>
      <c r="B92" s="29" t="s">
        <v>33</v>
      </c>
      <c r="C92" s="87">
        <v>8110080210</v>
      </c>
      <c r="D92" s="33">
        <v>200</v>
      </c>
      <c r="E92" s="88"/>
      <c r="F92" s="41">
        <f>F93</f>
        <v>344691.79</v>
      </c>
      <c r="G92" s="41">
        <f aca="true" t="shared" si="14" ref="G92:H94">G93</f>
        <v>276453.07</v>
      </c>
      <c r="H92" s="41">
        <f t="shared" si="14"/>
        <v>194836.1</v>
      </c>
    </row>
    <row r="93" spans="1:8" ht="25.5">
      <c r="A93" s="25">
        <f t="shared" si="11"/>
        <v>78</v>
      </c>
      <c r="B93" s="29" t="s">
        <v>36</v>
      </c>
      <c r="C93" s="87">
        <v>8110080210</v>
      </c>
      <c r="D93" s="33">
        <v>240</v>
      </c>
      <c r="E93" s="88"/>
      <c r="F93" s="41">
        <f>F94</f>
        <v>344691.79</v>
      </c>
      <c r="G93" s="41">
        <f t="shared" si="14"/>
        <v>276453.07</v>
      </c>
      <c r="H93" s="41">
        <f t="shared" si="14"/>
        <v>194836.1</v>
      </c>
    </row>
    <row r="94" spans="1:8" ht="12.75">
      <c r="A94" s="25">
        <f t="shared" si="11"/>
        <v>79</v>
      </c>
      <c r="B94" s="20" t="s">
        <v>132</v>
      </c>
      <c r="C94" s="87">
        <v>8110080210</v>
      </c>
      <c r="D94" s="33">
        <v>240</v>
      </c>
      <c r="E94" s="88" t="s">
        <v>110</v>
      </c>
      <c r="F94" s="41">
        <f>F95</f>
        <v>344691.79</v>
      </c>
      <c r="G94" s="41">
        <f t="shared" si="14"/>
        <v>276453.07</v>
      </c>
      <c r="H94" s="41">
        <f t="shared" si="14"/>
        <v>194836.1</v>
      </c>
    </row>
    <row r="95" spans="1:8" ht="51">
      <c r="A95" s="25">
        <f t="shared" si="11"/>
        <v>80</v>
      </c>
      <c r="B95" s="21" t="s">
        <v>134</v>
      </c>
      <c r="C95" s="87">
        <v>8110080210</v>
      </c>
      <c r="D95" s="25">
        <v>240</v>
      </c>
      <c r="E95" s="53" t="s">
        <v>116</v>
      </c>
      <c r="F95" s="41">
        <v>344691.79</v>
      </c>
      <c r="G95" s="41">
        <v>276453.07</v>
      </c>
      <c r="H95" s="41">
        <v>194836.1</v>
      </c>
    </row>
    <row r="96" spans="1:8" ht="12.75">
      <c r="A96" s="25">
        <f t="shared" si="11"/>
        <v>81</v>
      </c>
      <c r="B96" s="29" t="s">
        <v>194</v>
      </c>
      <c r="C96" s="87">
        <v>8110080210</v>
      </c>
      <c r="D96" s="33">
        <v>800</v>
      </c>
      <c r="E96" s="88"/>
      <c r="F96" s="41">
        <f aca="true" t="shared" si="15" ref="F96:H97">F97</f>
        <v>3075.7</v>
      </c>
      <c r="G96" s="41">
        <f>G97</f>
        <v>3075.24</v>
      </c>
      <c r="H96" s="41">
        <f t="shared" si="15"/>
        <v>3075.24</v>
      </c>
    </row>
    <row r="97" spans="1:8" ht="12.75">
      <c r="A97" s="25">
        <f t="shared" si="11"/>
        <v>82</v>
      </c>
      <c r="B97" s="29" t="s">
        <v>59</v>
      </c>
      <c r="C97" s="87">
        <v>8110080210</v>
      </c>
      <c r="D97" s="33">
        <v>850</v>
      </c>
      <c r="E97" s="88"/>
      <c r="F97" s="41">
        <f t="shared" si="15"/>
        <v>3075.7</v>
      </c>
      <c r="G97" s="41">
        <f t="shared" si="15"/>
        <v>3075.24</v>
      </c>
      <c r="H97" s="41">
        <f t="shared" si="15"/>
        <v>3075.24</v>
      </c>
    </row>
    <row r="98" spans="1:8" ht="12.75">
      <c r="A98" s="25">
        <f t="shared" si="11"/>
        <v>83</v>
      </c>
      <c r="B98" s="20" t="s">
        <v>132</v>
      </c>
      <c r="C98" s="87">
        <v>8110080210</v>
      </c>
      <c r="D98" s="33">
        <v>850</v>
      </c>
      <c r="E98" s="88" t="s">
        <v>110</v>
      </c>
      <c r="F98" s="41">
        <f>F99</f>
        <v>3075.7</v>
      </c>
      <c r="G98" s="41">
        <f>G99</f>
        <v>3075.24</v>
      </c>
      <c r="H98" s="41">
        <f>H99</f>
        <v>3075.24</v>
      </c>
    </row>
    <row r="99" spans="1:8" ht="51">
      <c r="A99" s="25">
        <f t="shared" si="11"/>
        <v>84</v>
      </c>
      <c r="B99" s="21" t="s">
        <v>134</v>
      </c>
      <c r="C99" s="87">
        <v>8110080210</v>
      </c>
      <c r="D99" s="33">
        <v>850</v>
      </c>
      <c r="E99" s="88" t="s">
        <v>116</v>
      </c>
      <c r="F99" s="41">
        <v>3075.7</v>
      </c>
      <c r="G99" s="41">
        <v>3075.24</v>
      </c>
      <c r="H99" s="41">
        <v>3075.24</v>
      </c>
    </row>
    <row r="100" spans="1:8" ht="38.25">
      <c r="A100" s="25">
        <f t="shared" si="11"/>
        <v>85</v>
      </c>
      <c r="B100" s="21" t="s">
        <v>188</v>
      </c>
      <c r="C100" s="61">
        <v>9100000000</v>
      </c>
      <c r="D100" s="25"/>
      <c r="E100" s="53"/>
      <c r="F100" s="41">
        <f aca="true" t="shared" si="16" ref="F100:H105">F101</f>
        <v>760551.32</v>
      </c>
      <c r="G100" s="41">
        <f t="shared" si="16"/>
        <v>760551.32</v>
      </c>
      <c r="H100" s="41">
        <f t="shared" si="16"/>
        <v>760551.32</v>
      </c>
    </row>
    <row r="101" spans="1:8" ht="12.75">
      <c r="A101" s="25">
        <f t="shared" si="11"/>
        <v>86</v>
      </c>
      <c r="B101" s="20" t="s">
        <v>189</v>
      </c>
      <c r="C101" s="61">
        <v>9110000000</v>
      </c>
      <c r="D101" s="25"/>
      <c r="E101" s="53"/>
      <c r="F101" s="41">
        <f t="shared" si="16"/>
        <v>760551.32</v>
      </c>
      <c r="G101" s="41">
        <f t="shared" si="16"/>
        <v>760551.32</v>
      </c>
      <c r="H101" s="41">
        <f t="shared" si="16"/>
        <v>760551.32</v>
      </c>
    </row>
    <row r="102" spans="1:8" ht="63.75">
      <c r="A102" s="25">
        <f t="shared" si="11"/>
        <v>87</v>
      </c>
      <c r="B102" s="21" t="s">
        <v>190</v>
      </c>
      <c r="C102" s="61">
        <v>9110080210</v>
      </c>
      <c r="D102" s="25"/>
      <c r="E102" s="53"/>
      <c r="F102" s="41">
        <f t="shared" si="16"/>
        <v>760551.32</v>
      </c>
      <c r="G102" s="41">
        <f t="shared" si="16"/>
        <v>760551.32</v>
      </c>
      <c r="H102" s="41">
        <f t="shared" si="16"/>
        <v>760551.32</v>
      </c>
    </row>
    <row r="103" spans="1:8" ht="63.75">
      <c r="A103" s="25">
        <f t="shared" si="11"/>
        <v>88</v>
      </c>
      <c r="B103" s="21" t="s">
        <v>35</v>
      </c>
      <c r="C103" s="61">
        <v>9110080210</v>
      </c>
      <c r="D103" s="25">
        <v>100</v>
      </c>
      <c r="E103" s="53"/>
      <c r="F103" s="41">
        <f t="shared" si="16"/>
        <v>760551.32</v>
      </c>
      <c r="G103" s="41">
        <f t="shared" si="16"/>
        <v>760551.32</v>
      </c>
      <c r="H103" s="41">
        <f t="shared" si="16"/>
        <v>760551.32</v>
      </c>
    </row>
    <row r="104" spans="1:8" ht="25.5">
      <c r="A104" s="25">
        <f t="shared" si="11"/>
        <v>89</v>
      </c>
      <c r="B104" s="29" t="s">
        <v>191</v>
      </c>
      <c r="C104" s="87">
        <v>9110080210</v>
      </c>
      <c r="D104" s="33">
        <v>120</v>
      </c>
      <c r="E104" s="88"/>
      <c r="F104" s="41">
        <f t="shared" si="16"/>
        <v>760551.32</v>
      </c>
      <c r="G104" s="41">
        <f t="shared" si="16"/>
        <v>760551.32</v>
      </c>
      <c r="H104" s="41">
        <f t="shared" si="16"/>
        <v>760551.32</v>
      </c>
    </row>
    <row r="105" spans="1:8" ht="12.75">
      <c r="A105" s="25">
        <f t="shared" si="11"/>
        <v>90</v>
      </c>
      <c r="B105" s="20" t="s">
        <v>132</v>
      </c>
      <c r="C105" s="87">
        <v>9110080210</v>
      </c>
      <c r="D105" s="33">
        <v>120</v>
      </c>
      <c r="E105" s="88" t="s">
        <v>110</v>
      </c>
      <c r="F105" s="41">
        <f t="shared" si="16"/>
        <v>760551.32</v>
      </c>
      <c r="G105" s="41">
        <f t="shared" si="16"/>
        <v>760551.32</v>
      </c>
      <c r="H105" s="41">
        <f t="shared" si="16"/>
        <v>760551.32</v>
      </c>
    </row>
    <row r="106" spans="1:8" ht="38.25">
      <c r="A106" s="25">
        <f t="shared" si="11"/>
        <v>91</v>
      </c>
      <c r="B106" s="21" t="s">
        <v>154</v>
      </c>
      <c r="C106" s="87">
        <v>9110080210</v>
      </c>
      <c r="D106" s="33">
        <v>120</v>
      </c>
      <c r="E106" s="53" t="s">
        <v>115</v>
      </c>
      <c r="F106" s="41">
        <v>760551.32</v>
      </c>
      <c r="G106" s="41">
        <v>760551.32</v>
      </c>
      <c r="H106" s="41">
        <v>760551.32</v>
      </c>
    </row>
    <row r="107" spans="1:8" ht="12.75">
      <c r="A107" s="25">
        <f t="shared" si="11"/>
        <v>92</v>
      </c>
      <c r="B107" s="20" t="s">
        <v>158</v>
      </c>
      <c r="C107" s="61"/>
      <c r="D107" s="53"/>
      <c r="E107" s="25"/>
      <c r="F107" s="41"/>
      <c r="G107" s="41">
        <v>81539.18</v>
      </c>
      <c r="H107" s="41">
        <v>160956.15</v>
      </c>
    </row>
    <row r="108" spans="1:9" s="76" customFormat="1" ht="12.75">
      <c r="A108" s="25">
        <f t="shared" si="11"/>
        <v>93</v>
      </c>
      <c r="B108" s="28" t="s">
        <v>30</v>
      </c>
      <c r="C108" s="90"/>
      <c r="D108" s="91"/>
      <c r="E108" s="92"/>
      <c r="F108" s="40">
        <f>F100+F61+F16+F107</f>
        <v>3409423.9999999995</v>
      </c>
      <c r="G108" s="40">
        <f>G100+G61+G16+G107</f>
        <v>3342375</v>
      </c>
      <c r="H108" s="40">
        <f>H100+H61+H16+H107</f>
        <v>3346213</v>
      </c>
      <c r="I108" s="120"/>
    </row>
  </sheetData>
  <sheetProtection/>
  <mergeCells count="16">
    <mergeCell ref="D12:D14"/>
    <mergeCell ref="E12:E14"/>
    <mergeCell ref="F12:F14"/>
    <mergeCell ref="A1:H1"/>
    <mergeCell ref="A2:H2"/>
    <mergeCell ref="A3:H3"/>
    <mergeCell ref="A5:H5"/>
    <mergeCell ref="A6:H6"/>
    <mergeCell ref="A7:H7"/>
    <mergeCell ref="A9:H10"/>
    <mergeCell ref="A11:H11"/>
    <mergeCell ref="G12:G14"/>
    <mergeCell ref="H12:H14"/>
    <mergeCell ref="A12:A14"/>
    <mergeCell ref="B12:B14"/>
    <mergeCell ref="C12:C14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zaharovka</cp:lastModifiedBy>
  <cp:lastPrinted>2020-03-03T05:43:28Z</cp:lastPrinted>
  <dcterms:created xsi:type="dcterms:W3CDTF">2010-12-02T07:50:49Z</dcterms:created>
  <dcterms:modified xsi:type="dcterms:W3CDTF">2020-03-03T05:45:24Z</dcterms:modified>
  <cp:category/>
  <cp:version/>
  <cp:contentType/>
  <cp:contentStatus/>
</cp:coreProperties>
</file>