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90" windowHeight="8625" tabRatio="657" activeTab="0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программы" sheetId="6" r:id="rId6"/>
  </sheets>
  <definedNames/>
  <calcPr fullCalcOnLoad="1"/>
</workbook>
</file>

<file path=xl/sharedStrings.xml><?xml version="1.0" encoding="utf-8"?>
<sst xmlns="http://schemas.openxmlformats.org/spreadsheetml/2006/main" count="667" uniqueCount="324">
  <si>
    <t xml:space="preserve">                                                                                                                                                                                                 Приложение № 5</t>
  </si>
  <si>
    <t>1400</t>
  </si>
  <si>
    <t>1403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</si>
  <si>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</si>
  <si>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</si>
  <si>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Непрограммные раходы отдельных органов местного самоуправления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</si>
  <si>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</si>
  <si>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>8100000000</t>
  </si>
  <si>
    <t>8110000000</t>
  </si>
  <si>
    <t>8110082080</t>
  </si>
  <si>
    <t xml:space="preserve"> РЕШЕНИЕ</t>
  </si>
  <si>
    <t>15) на сумму остатков средств,полученных муниципальными казенными учреждениями от платных услуг,безвозмездных поступлений от фихзических и юридических лиц , в том числе добровольных пожертвований, и от иной, приносящей доход деятельности, осуществляемой сельскими казенными учреждениями по состоянию на 1 января 2022 года, которые направляются на финансирование расходов данных учреждений в соответствии с бюджетной сметой;</t>
  </si>
  <si>
    <t xml:space="preserve">     Статья 6. Индексация размеров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</t>
  </si>
  <si>
    <t xml:space="preserve">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проиндексированные в 2009, 2011 ,2012, 2013, 2015, 2016, 2018, 2019, 2020 годах увеличиваются (индексируются), на коэффицент, равный 1 в 2022 и плановом периоде 2023-2024 годов; </t>
  </si>
  <si>
    <t xml:space="preserve">     Статья 10. Особенности исполнения бюджета поселения в 2022 году</t>
  </si>
  <si>
    <t xml:space="preserve">    Утвердить объем бюджетных ассигнований дорожного фонда Администрации Захаровского сельсовета  на 2022 год в сумме 105 100,00 рублей, на 2023 год в сумме 107 700,00 рублей, на 2024 год в сумме 110 700,00 рублей.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</si>
  <si>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</si>
  <si>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 xml:space="preserve">  1. Установить, что публичные нормативные обязательства поселения не принимаются.</t>
  </si>
  <si>
    <t xml:space="preserve">     2. Установить что в 2022 году и плановом периоде 2023-2024 годов муниципальные заимствования не предусматриваются.</t>
  </si>
  <si>
    <t xml:space="preserve">     3. Установить что в 2022 году и плановом периоде 2023-2024 годов муниципальные гарантии не предусматриваются.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</si>
  <si>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</si>
  <si>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</si>
  <si>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</si>
  <si>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Источники внутреннего финансирования дефицита (профицита) бюджета поселения в 2022 году и плановом периоде 2023-2024 годов     </t>
  </si>
  <si>
    <t>Ведомственная структура расходов бюджета поселения на 2022 год и плановый период 2023-2024 годов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</si>
  <si>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поселения на 2022 год и плановый период 2023-2024 годов</t>
  </si>
  <si>
    <t xml:space="preserve">     1) прогнозируемый общий объем доходов бюджета поселения в сумме 3 870 499,00 рублей;                                                                               </t>
  </si>
  <si>
    <t xml:space="preserve">     2) общий объем расходов бюджета поселения в сумме 3 870 499,00 рублей;                                                                                                                                                                                                                            </t>
  </si>
  <si>
    <t xml:space="preserve">     1) прогнозируемый общий объем доходов бюджета поселения  на 2023 год в сумме 4 094 058,00 рублей и на 2024 год в сумме 4 041 234,00 рубля;                                                                               </t>
  </si>
  <si>
    <t xml:space="preserve">     2) общий объем расходов бюджета поселения на 2023 год в сумме  4 094 058,00 рублей, в том числе условно утвержденные расходы в сумме 102 351,00 рубль и на 2024 год в сумме 4 041 234,00 рубля, в том числе условно утвержденные расходы в сумме 202 062,00 рубля;                                                                                                                                                                                                                              </t>
  </si>
  <si>
    <t>к  решению схода граждан Захаровского сельсовета</t>
  </si>
  <si>
    <t xml:space="preserve">  от 29 декабря 2021г . № 16-61</t>
  </si>
  <si>
    <t xml:space="preserve">           сход граждан Захаровского сельсовета</t>
  </si>
  <si>
    <t>"29"декабря 2021г                             с.Захаровка                                                        № 16-61</t>
  </si>
  <si>
    <t xml:space="preserve">     3. 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</si>
  <si>
    <t xml:space="preserve">     4. Администрация Захаровского сельсовета осуществляет зачисление денежных средств на лицевые счета соответствующих муниципальных бюджетных учреждений, открытые в  Управлении Федерального казначейства по Красноярскому краю в соответствии с заявками на финансирование по датам предполагаемого финансирования.</t>
  </si>
  <si>
    <t xml:space="preserve">     Статья 12. Резервный  фонд  Администрации Захаровского сельсовета </t>
  </si>
  <si>
    <t xml:space="preserve">     1.Установить верхний предел муниципального внутреннего долга по долговым обязательствам поселения:</t>
  </si>
  <si>
    <t>0140000000</t>
  </si>
  <si>
    <t>0140082060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</si>
  <si>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</si>
  <si>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"Прочие мероприятия Захаровского сельсовета" </t>
  </si>
  <si>
    <t>810 2 02 30000 00 0000 150</t>
  </si>
  <si>
    <t>810 2 02 30024 00 0000 150</t>
  </si>
  <si>
    <t>810 2 02 30024 10 0000 150</t>
  </si>
  <si>
    <t>810 2 02 30024 10 4901 150</t>
  </si>
  <si>
    <t>810 2 02 35118 00 0000 150</t>
  </si>
  <si>
    <t>810 2 02 35118 10 0000 150</t>
  </si>
  <si>
    <t>000 2 02 40000 00 0000 150</t>
  </si>
  <si>
    <t>810 2 02 49999 00 0000 150</t>
  </si>
  <si>
    <t>810 2 02 49999 10 0000 150</t>
  </si>
  <si>
    <t>810 2 02 49999 10 0002 150</t>
  </si>
  <si>
    <t>Наименование кода классификации доходов бюджета</t>
  </si>
  <si>
    <t>ВСЕГО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</si>
  <si>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</si>
  <si>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</si>
  <si>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</si>
  <si>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</si>
  <si>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</si>
  <si>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</si>
  <si>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</si>
  <si>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</si>
  <si>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</si>
  <si>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</si>
  <si>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</si>
  <si>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</si>
  <si>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</si>
  <si>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</si>
  <si>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</si>
  <si>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</si>
  <si>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</si>
  <si>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</si>
  <si>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</si>
  <si>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</si>
  <si>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</si>
  <si>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</si>
  <si>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</si>
  <si>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</si>
  <si>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</si>
  <si>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</si>
  <si>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</si>
  <si>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</si>
  <si>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</si>
  <si>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</si>
  <si>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</si>
  <si>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</si>
  <si>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</si>
  <si>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</si>
  <si>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</si>
  <si>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</si>
  <si>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</si>
  <si>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</si>
  <si>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</si>
  <si>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</si>
  <si>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</si>
  <si>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</si>
  <si>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</si>
  <si>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</si>
  <si>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</si>
  <si>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</si>
  <si>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</si>
  <si>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</si>
  <si>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</si>
  <si>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</si>
  <si>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</si>
  <si>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</si>
  <si>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</si>
  <si>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</si>
  <si>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</si>
  <si>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</si>
  <si>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</si>
  <si>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</si>
  <si>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</si>
  <si>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</si>
  <si>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</si>
  <si>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</si>
  <si>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0100</t>
  </si>
  <si>
    <t>Статья 14. Публичные нормативные обязательства.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</si>
  <si>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</si>
  <si>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</si>
  <si>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</si>
  <si>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</si>
  <si>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</si>
  <si>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</si>
  <si>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</si>
  <si>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</si>
  <si>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</si>
  <si>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</si>
  <si>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</si>
  <si>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</si>
  <si>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</si>
  <si>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</si>
  <si>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</si>
  <si>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</si>
  <si>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</si>
  <si>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8110051180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</si>
  <si>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</si>
  <si>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</si>
  <si>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</si>
  <si>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</si>
  <si>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</si>
  <si>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</si>
  <si>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</si>
  <si>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</si>
  <si>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</si>
  <si>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</si>
  <si>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</si>
  <si>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</si>
  <si>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</si>
  <si>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</si>
  <si>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</si>
  <si>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</si>
  <si>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</si>
  <si>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</si>
  <si>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</si>
  <si>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</si>
  <si>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</si>
  <si>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</si>
  <si>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</si>
  <si>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</si>
  <si>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</si>
  <si>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</si>
  <si>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Дорожное хозяйство (дорожные фонды)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</si>
  <si>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</si>
  <si>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</si>
  <si>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</si>
  <si>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</si>
  <si>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</si>
  <si>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</si>
  <si>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</si>
  <si>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</si>
  <si>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</si>
  <si>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</si>
  <si>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</si>
  <si>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</si>
  <si>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</si>
  <si>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</si>
  <si>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</si>
  <si>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</si>
  <si>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</si>
  <si>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</si>
  <si>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</si>
  <si>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</si>
  <si>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</si>
  <si>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</si>
  <si>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</si>
  <si>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</si>
  <si>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</si>
  <si>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</si>
  <si>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</si>
  <si>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</si>
  <si>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</si>
  <si>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</si>
  <si>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</si>
  <si>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</si>
  <si>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</si>
  <si>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</si>
  <si>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</si>
  <si>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</si>
  <si>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</si>
  <si>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</si>
  <si>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</si>
  <si>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</si>
  <si>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 xml:space="preserve">           Красноярский край Казачинский район</t>
  </si>
  <si>
    <t xml:space="preserve">       Расходование средств резервного фонда  осуществляется в соответствии с порядком, устанавливаемым Администрацией Захаровского сельсовета.</t>
  </si>
  <si>
    <t xml:space="preserve">                Глава Захаровского сельсовета:                                                        Розе Т.А.     </t>
  </si>
  <si>
    <t>810 1 08 04000 01 0000 110</t>
  </si>
  <si>
    <t>810 2 02 00000 00 0000 000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</si>
  <si>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</si>
  <si>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</si>
  <si>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</si>
  <si>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</si>
  <si>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</si>
  <si>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</si>
  <si>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</si>
  <si>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</si>
  <si>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</si>
  <si>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</si>
  <si>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</si>
  <si>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</si>
  <si>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</si>
  <si>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</si>
  <si>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</si>
  <si>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и инженерных сооружений на них в границах сельских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</si>
  <si>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</si>
  <si>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</si>
  <si>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всего</t>
  </si>
  <si>
    <t>0120000000</t>
  </si>
  <si>
    <t>0120081020</t>
  </si>
  <si>
    <t>0120081090</t>
  </si>
  <si>
    <t>рублей</t>
  </si>
  <si>
    <t>Российская Федерация</t>
  </si>
  <si>
    <t xml:space="preserve">     3)  в случаях переименования, реорганизации, ликвидации, создания муниципальных учреждений, в том числе путем изменения типа существующих 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 на обеспечение их деятельности;</t>
  </si>
  <si>
    <t xml:space="preserve">     5) в случаях изменения размеров субсидий, предусмотренных муниципальным бюджетным  учреждениям на  финансовое обеспечение выполнения муниципального задания;</t>
  </si>
  <si>
    <t xml:space="preserve">   7) в случае заключения администрацией Захаровского сельсовета с администрацией Казачинского района соглашений о передаче осуществления части полномочий в пределах объема средств, предусмотренных на выполнение указанных полномочий;</t>
  </si>
  <si>
    <t xml:space="preserve">     Статья 7.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</t>
  </si>
  <si>
    <t xml:space="preserve">     Статья 8. Индексация заработной платы работников муниципальных учреждений</t>
  </si>
  <si>
    <t xml:space="preserve">     1. 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</t>
  </si>
  <si>
    <t xml:space="preserve">     2. 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</si>
  <si>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</si>
  <si>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</si>
  <si>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</si>
  <si>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</si>
  <si>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>810 1 08 04020 01 1000 110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</si>
  <si>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 в том числе по отмененому)</t>
  </si>
  <si>
    <t>Коммунальное хозяйство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</si>
  <si>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</si>
  <si>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</si>
  <si>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</si>
  <si>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 xml:space="preserve"> Статья 16. Вступление решения в силу.</t>
  </si>
  <si>
    <t>Статья 15. Иные межбюджетные трансферты</t>
  </si>
  <si>
    <t>Сумма на 2022 год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</si>
  <si>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</si>
  <si>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</si>
  <si>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Доходы бюджета поселения  2022 года</t>
  </si>
  <si>
    <t>Доходы бюджета поселения  2023 года</t>
  </si>
  <si>
    <t>Сумма на 2023 год</t>
  </si>
  <si>
    <t>810 2 02 10000 00 0000 150</t>
  </si>
  <si>
    <t>810 2 02 15001 00 0000 150</t>
  </si>
  <si>
    <t>810 2 02 15001 10 0000 150</t>
  </si>
  <si>
    <t>810 2 02 15001 10 0020 150</t>
  </si>
  <si>
    <t>810 2 02 15001 10 0030 150</t>
  </si>
  <si>
    <t>Дотации бюджетам бюджетной системы Российской Федерации</t>
  </si>
  <si>
    <t xml:space="preserve">Дотация на выравнивание  бюджетной обеспеченности </t>
  </si>
  <si>
    <t>Приложение № 1</t>
  </si>
  <si>
    <t>Дотация бюджетам сельских поселений на выравнивание  бюджетной обеспеченности (из районного бюджета за счет субвенции краевого бюджета)</t>
  </si>
  <si>
    <t>Дотации бюджетам сельских поселений на выравнивание бюджетной обеспеченности (из районного бюджета за счет собственных доходов районного бюджета)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</si>
  <si>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</si>
  <si>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Доходы бюджета поселения на 2022 год и плановый период 2023-2024 годов</t>
  </si>
  <si>
    <t>Доходы бюджета поселения  2024 года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</si>
  <si>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2022 год и плановый период 2023-2024 годов </t>
  </si>
  <si>
    <t>Сумма на 2024 год</t>
  </si>
  <si>
    <t xml:space="preserve">     «О бюджете Захаровского сельсовета на 2022 год и плановый период 2023-2024 годов»</t>
  </si>
  <si>
    <t xml:space="preserve">    Статья 1. Основные характеристики бюджета поселения на 2022 год и плановый период 2023-2024 годов.</t>
  </si>
  <si>
    <t>Сумма на 2023год</t>
  </si>
  <si>
    <t xml:space="preserve">     1. Утвердить основные характеристики бюджета поселения на 2022 год :</t>
  </si>
  <si>
    <t xml:space="preserve">     3) дефицит бюджета поселения в сумме 0,00 рублей;</t>
  </si>
  <si>
    <t xml:space="preserve">    4) источники    внутреннего    финансирования дефицита (профицита) бюджета поселения в сумме 0,00 рублей приложению 1 к настоящему Решению.</t>
  </si>
  <si>
    <t xml:space="preserve">     2. Утвердить основные характеристики бюджета поселения на 2023 год и на 2024 год :</t>
  </si>
  <si>
    <t xml:space="preserve">     3) дефицит бюджета поселения на 2023 год и 2024 год в сумме 0,00 рублей;</t>
  </si>
  <si>
    <t xml:space="preserve">    4) источники    внутреннего    финансирования дефицита (профицита) бюджета поселения на 2023 год и на 2024 год в сумме 0,00 рублей согласно приложению 1 к настоящему Решению.</t>
  </si>
  <si>
    <t xml:space="preserve">     Статья 2. Доходы бюджета поселения на 2022 год и плановый период 2023-2024 годов</t>
  </si>
  <si>
    <t xml:space="preserve">      Утвердить доходы  бюджета поселения на 2022 год и плановый период 2023-2024 годов согласно приложению 2 к настоящему Решению.</t>
  </si>
  <si>
    <t>Приложение № 2</t>
  </si>
  <si>
    <t xml:space="preserve">      Статья 3. Распределение на 2022 год и плановый период 2023-2024 годов расходов  бюджета поселения по бюджетной классификации Российской Федерации</t>
  </si>
  <si>
    <t xml:space="preserve">      1. Утвердить в пределах общего объема расходов бюджета поселения, установленного статьей 1 настоящего Решения:</t>
  </si>
  <si>
    <t>1) распределение бюджетных ассигнований по разделам и  подразделам бюджетной классификации расходов Российской Федерации  на 2022 год и плановый период 2023-2024 годов согласно приложению 3 к настоящему Решению;</t>
  </si>
  <si>
    <t>2) ведомственную структуру расходов бюджета поселения на 2022 год и плановый период 2023-2024 годов согласно приложению 4 к настоящему Решению.</t>
  </si>
  <si>
    <t>3)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поселения на 2022 год и плановый период 2023-2024 годов согласно приложению 5 к настоящему Решению.</t>
  </si>
  <si>
    <t xml:space="preserve">     4) в случае перераспределения бюджетных ассигнований  в пределах общего объема расходов, предусмотренных муниципальному бюджетному  учреждению в виде субсидий, включая субсидии на финансовое обеспечение выполнения государственного задания,субсидии на цели,не связанные с финансовым обеспечением выпоолнения государственного задания, субсидии на осуществление капитальных вложений в объекты капитального строительства муниципальной собственности Захаровского сельсовета и приобретение объектов недвижимого имущества в муниципальную собственность;</t>
  </si>
  <si>
    <t xml:space="preserve">     6) в случае перераспределения бюджетных ассигнований  в пределах общего объема расходов, предусмотренных настоящим Решением по муниципальному бюджетному учреждению в виде субсидий на цели, не связанные с финансовым обеспечением выполнения муниципального задания;</t>
  </si>
  <si>
    <t xml:space="preserve">    8)  на сумму средств межбюджетных трансфертов, передаваемых из краевого и районного бюджета на осуществление отдельных целевых расходов на основании краевых или федеральных законов и нормативных правовых актов Президента Российской Федерации и Правительства Российской Федерации, Губернатора Красноярского края и Правительства Красноярского края, соглашений, заключенных с главными распорядителями средств краевого и районного бюджета, и уведомлений о предоставлении субсидий, субвенций, иных межбюджетных трансфертов, имеющих целевое назначение главных распорядителей средств краевого и районного бюджета,  финансовых органов, а также в случае сокращения (возврата при отсутствии потребности) указанных межбюджетных трансфертов;</t>
  </si>
  <si>
    <t xml:space="preserve">    9) в случае перераспределения между главными распорядителями средств районного бюджета бюджетных ассигнований на осуществление расходов за счет межбюджетных трансфертов, поступающих из районного бюджета на осуществление отдельных целевых расходов на основании федеральных законов и (или )нормативных праввых актов Президента Российской Федерации и Правительства Российской Федерации, а также соглашений , заключенных с главными распорядителями средств  районного бюджета , в пределах объема соответствующих межбюджетных трансфертов;.</t>
  </si>
  <si>
    <t>10) в случае перераспроеделения бюджетных ассигнований, необходимых для исполнения расходныъх обязательств муниципального образования,софинансирование которых осуществляется из краевого бюджета,включая новые расходные обязательства;</t>
  </si>
  <si>
    <t>11) в пределах общего объема средств,предусмотренных настоящим Решением для финансирования мероприятий в рамках одной муниципальной программы Захаровского сельсовета ,после внесения изменений в указанную программу в установленом  порядке;</t>
  </si>
  <si>
    <t>12) в случае исполнения исполнительных документов (за исключением судебных актов) и решений налоговых органов о взыскании налога, сбора, страхового взноса, пеней и штрафов, предусматривающих обращение взыскания на средства краевого бюджета, в пределах общего объема средств, предусмотренных главному распорядителю средств местного бюджета;</t>
  </si>
  <si>
    <t>13) в случае внесения изменений Министерством финансов Российской Федерации в структуру, порядок формирования и применения кодов бюджетной классификации Российской Федерации, а также присвоения кодов составным частям бюджетной классификации Российской Федерации;</t>
  </si>
  <si>
    <t>14) по главным распорядителям средств бюджета поселения с соответствующим увеличением объема средств субвенций, предоставляемых местным бюджетам из краевого бюджета, — на сумму средств, предусмотренных настоящим Законом для финансирования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труда);</t>
  </si>
  <si>
    <r>
      <t xml:space="preserve"> </t>
    </r>
    <r>
      <rPr>
        <sz val="12"/>
        <rFont val="Times New Roman"/>
        <family val="1"/>
      </rPr>
      <t>в целях обеспечения условий формирования фонда оплаты труда муниципальных служащих Красноярского края, сопоставимых с условиями оплаты труда государственных гражданских служащих, внесены изменения в постановление № 512-п, в соответствии с которыми в 2022 году
предусмотрено увеличение предельного размера фонда оплаты труда (за исключением главы муниципального образования) на 10 процентов для выплаты премий.</t>
    </r>
  </si>
  <si>
    <t xml:space="preserve">      Установить, что в расходной части проекта бюджета поселения предусматривается резервный фонд администрации сельсовета на 2022 год в сумме 1 000,00 рублей, на 2023 год в сумме 1 000,00 рублей, на 2024 год в сумме 1 000,00 рублей.</t>
  </si>
  <si>
    <t xml:space="preserve">     на 1 января 2023 года по долговым обязательствам в сумме  0 рублей, в том числе по муниципальным гарантиям в сумме 0 рублей;</t>
  </si>
  <si>
    <t xml:space="preserve">      на 1 января 2024 года по долговым обязательствам в сумме 0 рублей, в том числе по муниципальным гарантиям в сумме 0 рублей;</t>
  </si>
  <si>
    <t xml:space="preserve">      на 1 января 2025 года по долговым обязательствам в сумме 0 рублей, в том числе по муниципальным гарантиям в сумме 0 рублей.</t>
  </si>
  <si>
    <t xml:space="preserve">      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2022 года.</t>
  </si>
  <si>
    <t xml:space="preserve">      1) Установить, что не использованные по состоянию на 1 января 2022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2022 года.</t>
  </si>
  <si>
    <t xml:space="preserve">       2) Остатки средств бюджета поселения на 1 января 2022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2022 году.</t>
  </si>
  <si>
    <t xml:space="preserve">    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2022 года обязательствам, производится главными распорядителями средств бюджета поселения за счет утвержденных им бюджетных ассигнований на 2022 год.</t>
  </si>
  <si>
    <t>1)  межбюджетные трансферты на осуществление отдельных полномочий органами местного самоуправления поселения, по внешнему муниципальному финансовому контролю сельских поселений в рамках непрограммных расходов отдельных органов местного самоуправления в сумме 26 404,00 рубля ежегодно;</t>
  </si>
  <si>
    <t>Межбюджетные трансферты предоставляются в соответствии с утвержденной бюджетной росписью и порядком, утвержденным представительным органом Захаровского сельсовета. Накправить в 2022 году и плановом периоде 2023-2024 годов в бюджет Казачинского района:</t>
  </si>
  <si>
    <t xml:space="preserve">2) межбюджетные трансферты, передаваемые бюджетам муниципальных районов из бюджетов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культуры: в 2022 году - 253 300,00 рублей, в плановом периоде 2023-2024 годов - по 253 300,00 рублей ежегодно.   </t>
  </si>
  <si>
    <t xml:space="preserve">     Статья 4. Публичные нормативные обязательства Захаровского сельсовета</t>
  </si>
  <si>
    <t>Общий объем бюджетных ассигнований, направляемых на исполнение публично-нормативных обязательств поселения не утверждается</t>
  </si>
  <si>
    <t xml:space="preserve">     Статья 5. Изменение показателей сводной бюджетной росписи  бюджета поселения в 2022 году</t>
  </si>
  <si>
    <t xml:space="preserve">     1.Установить, что глава Администрации  Захаровского сельсовета Казачинского района Красноярского края, исполняющий полномочия главы местной администрации и при отсутствии иного органа местной администрации, осуществляющего составление и организацию исполнения местного бюджета,  вправе в ходе исполнения настоящего решения, вносить изменения в сводную бюджетную роспись бюджета поселения  на 2022 год и плановый период 2023-2024 годов без внесения изменений в настоящее Решение:</t>
  </si>
  <si>
    <t xml:space="preserve">     1)  на сумму доходов, дополнительно полученных  от оказания платных услуг, безвозмездных поступлений от физических и юридических лиц, в том числе добровольных пожертвований, и от иной приносящей доход деятельности , осуществляемой казенными учреждениями сверх утвержденных настоящим Решением и бюджетной сметой бюджетных ассигнований на обеспечение деятельности сельских казенных учреждений и направленных на финансирование расходов данных учреждений в соответствии с бюджетной  сметой; </t>
  </si>
  <si>
    <t xml:space="preserve">     2)  в случаях  образования, переименования, реорганизации, ликвидации органов местного самоуправления администрации Захаровского сельсовета, перераспределения их полномочий и (или) численности в пределах общего объема средств, предусмотренных настоящим Решением на обеспечение деятельности соответствующих органов местного самоуправления;</t>
  </si>
  <si>
    <t>16) в случае перераспределения бюджетных ассигнований в соответствии с правовыми актами Губернатора Красноярского края и (или) Правительства Красноярского края (в том числе предусматривающими новые расходные обязательства края) в целях предоставления мер социальной поддержки и помощи гражданам в связи с распространением коронавирусной инфекции.</t>
  </si>
  <si>
    <t xml:space="preserve">  Заработная плата работников муниципальных казенных, бюджетных и автономных учреждений за исключением заработной платы отдельных категорий работников,увеличичение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увеличивается (индексируется): в 2022 году на 4 процента с 1 октября 2022 года; в плановом периоде 2023 - 2024 годов на коэффициент, равный 1.
       </t>
  </si>
  <si>
    <t xml:space="preserve">    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2022 году и плановом периоде 2023-2024 годов, составляет 2,0 штатные единицы, в том числе выборных должностных лиц, осуществляющих свои полномочия на постоянной основе – 1 штатная единица, численность работников, муниципальных служащих – 1,0 штатная единица.</t>
  </si>
  <si>
    <t xml:space="preserve">    Статья 9.  Особенности использования средств, получаемых сельскими бюджетными учреждениями в 2022 году</t>
  </si>
  <si>
    <t xml:space="preserve">      Статья 11. Дорожный фонд Захаровского сельсовета</t>
  </si>
  <si>
    <t xml:space="preserve">      Статья 13. Муниципальный долг Захаровского сельсовета</t>
  </si>
  <si>
    <t>Приложение № 3</t>
  </si>
  <si>
    <t xml:space="preserve">                                                                                                                        Приложение № 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</si>
</sst>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  <numFmt numFmtId="181" formatCode="#,##0.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hair"/>
      <bottom style="hair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NumberFormat="1" applyFont="1" applyFill="1" applyAlignment="1">
      <alignment horizontal="justify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2" fontId="1" fillId="0" borderId="0" xfId="0" applyNumberFormat="1" applyFont="1" applyFill="1" applyAlignment="1">
      <alignment horizontal="justify" vertical="top" wrapText="1"/>
    </xf>
    <xf numFmtId="2" fontId="1" fillId="0" borderId="0" xfId="0" applyNumberFormat="1" applyFont="1" applyFill="1" applyAlignment="1">
      <alignment vertical="top" wrapText="1"/>
    </xf>
    <xf numFmtId="2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14" fillId="0" borderId="0" xfId="0" applyNumberFormat="1" applyFont="1" applyFill="1" applyAlignment="1">
      <alignment horizontal="justify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 horizontal="justify" wrapText="1"/>
    </xf>
    <xf numFmtId="0" fontId="6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6" fillId="0" borderId="10" xfId="104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17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6" fillId="0" borderId="0" xfId="0" applyNumberFormat="1" applyFont="1" applyFill="1" applyAlignment="1">
      <alignment horizontal="justify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104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91" applyFont="1" applyFill="1" applyBorder="1" applyAlignment="1">
      <alignment vertical="center" wrapText="1"/>
      <protection/>
    </xf>
    <xf numFmtId="49" fontId="3" fillId="0" borderId="10" xfId="88" applyNumberFormat="1" applyFont="1" applyFill="1" applyBorder="1" applyAlignment="1">
      <alignment horizontal="center" vertical="center" wrapText="1"/>
      <protection/>
    </xf>
    <xf numFmtId="2" fontId="3" fillId="0" borderId="10" xfId="91" applyNumberFormat="1" applyFont="1" applyFill="1" applyBorder="1" applyAlignment="1">
      <alignment vertical="center" wrapText="1"/>
      <protection/>
    </xf>
    <xf numFmtId="2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49" fontId="4" fillId="0" borderId="1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4" fillId="0" borderId="10" xfId="90" applyNumberFormat="1" applyFont="1" applyFill="1" applyBorder="1" applyAlignment="1" quotePrefix="1">
      <alignment horizontal="left" vertical="top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right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9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_Лист1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0"/>
  <sheetViews>
    <sheetView tabSelected="1" zoomScale="145" zoomScaleNormal="145" zoomScalePageLayoutView="0" workbookViewId="0" topLeftCell="A1">
      <selection activeCell="A9" sqref="A9"/>
    </sheetView>
  </sheetViews>
  <sheetFormatPr defaultColWidth="9.125" defaultRowHeight="12.75"/>
  <cols>
    <col min="1" max="1" width="98.875" style="24" customWidth="1"/>
    <col min="2" max="4" width="9.125" style="11" customWidth="1"/>
    <col min="5" max="5" width="11.00390625" style="11" customWidth="1"/>
    <col min="6" max="16384" width="9.125" style="11" customWidth="1"/>
  </cols>
  <sheetData>
    <row r="1" ht="15.75">
      <c r="A1" s="12" t="s">
        <v>231</v>
      </c>
    </row>
    <row r="2" ht="15.75">
      <c r="A2" s="12" t="s">
        <v>203</v>
      </c>
    </row>
    <row r="3" ht="15.75">
      <c r="A3" s="12" t="s">
        <v>32</v>
      </c>
    </row>
    <row r="4" ht="15.75">
      <c r="A4" s="12"/>
    </row>
    <row r="5" ht="15.75">
      <c r="A5" s="12"/>
    </row>
    <row r="6" ht="15.75">
      <c r="A6" s="12" t="s">
        <v>10</v>
      </c>
    </row>
    <row r="7" ht="15.75">
      <c r="A7" s="12"/>
    </row>
    <row r="8" ht="15.75">
      <c r="A8" s="12"/>
    </row>
    <row r="9" ht="15.75">
      <c r="A9" s="13" t="s">
        <v>33</v>
      </c>
    </row>
    <row r="10" ht="15.75">
      <c r="A10" s="13"/>
    </row>
    <row r="11" ht="15.75">
      <c r="A11" s="14" t="s">
        <v>272</v>
      </c>
    </row>
    <row r="12" ht="15.75">
      <c r="A12" s="14"/>
    </row>
    <row r="13" ht="15.75">
      <c r="A13" s="14"/>
    </row>
    <row r="14" ht="33.75" customHeight="1">
      <c r="A14" s="15" t="s">
        <v>273</v>
      </c>
    </row>
    <row r="15" ht="15.75">
      <c r="A15" s="19" t="s">
        <v>275</v>
      </c>
    </row>
    <row r="16" ht="18" customHeight="1">
      <c r="A16" s="19" t="s">
        <v>26</v>
      </c>
    </row>
    <row r="17" ht="15.75">
      <c r="A17" s="19" t="s">
        <v>27</v>
      </c>
    </row>
    <row r="18" ht="15.75">
      <c r="A18" s="19" t="s">
        <v>276</v>
      </c>
    </row>
    <row r="19" ht="31.5">
      <c r="A19" s="19" t="s">
        <v>277</v>
      </c>
    </row>
    <row r="20" ht="15.75">
      <c r="A20" s="19" t="s">
        <v>278</v>
      </c>
    </row>
    <row r="21" ht="33" customHeight="1">
      <c r="A21" s="19" t="s">
        <v>28</v>
      </c>
    </row>
    <row r="22" ht="47.25">
      <c r="A22" s="19" t="s">
        <v>29</v>
      </c>
    </row>
    <row r="23" ht="15.75">
      <c r="A23" s="19" t="s">
        <v>279</v>
      </c>
    </row>
    <row r="24" ht="31.5">
      <c r="A24" s="19" t="s">
        <v>280</v>
      </c>
    </row>
    <row r="25" ht="15.75">
      <c r="A25" s="19"/>
    </row>
    <row r="26" ht="15.75">
      <c r="A26" s="15" t="s">
        <v>281</v>
      </c>
    </row>
    <row r="27" ht="31.5">
      <c r="A27" s="18" t="s">
        <v>282</v>
      </c>
    </row>
    <row r="28" ht="15.75">
      <c r="A28" s="18"/>
    </row>
    <row r="29" ht="31.5">
      <c r="A29" s="15" t="s">
        <v>284</v>
      </c>
    </row>
    <row r="30" ht="31.5">
      <c r="A30" s="18" t="s">
        <v>285</v>
      </c>
    </row>
    <row r="31" ht="47.25">
      <c r="A31" s="18" t="s">
        <v>286</v>
      </c>
    </row>
    <row r="32" ht="31.5">
      <c r="A32" s="18" t="s">
        <v>287</v>
      </c>
    </row>
    <row r="33" ht="63">
      <c r="A33" s="18" t="s">
        <v>288</v>
      </c>
    </row>
    <row r="34" ht="15.75">
      <c r="A34" s="18"/>
    </row>
    <row r="35" ht="15.75">
      <c r="A35" s="17" t="s">
        <v>310</v>
      </c>
    </row>
    <row r="36" ht="31.5">
      <c r="A36" s="18" t="s">
        <v>311</v>
      </c>
    </row>
    <row r="37" ht="15.75">
      <c r="A37" s="18"/>
    </row>
    <row r="38" ht="31.5">
      <c r="A38" s="17" t="s">
        <v>312</v>
      </c>
    </row>
    <row r="39" ht="94.5">
      <c r="A39" s="27" t="s">
        <v>313</v>
      </c>
    </row>
    <row r="40" ht="94.5">
      <c r="A40" s="19" t="s">
        <v>314</v>
      </c>
    </row>
    <row r="41" ht="63">
      <c r="A41" s="19" t="s">
        <v>315</v>
      </c>
    </row>
    <row r="42" ht="78.75">
      <c r="A42" s="19" t="s">
        <v>232</v>
      </c>
    </row>
    <row r="43" ht="110.25">
      <c r="A43" s="19" t="s">
        <v>289</v>
      </c>
    </row>
    <row r="44" ht="31.5">
      <c r="A44" s="19" t="s">
        <v>233</v>
      </c>
    </row>
    <row r="45" ht="63">
      <c r="A45" s="19" t="s">
        <v>290</v>
      </c>
    </row>
    <row r="46" ht="47.25">
      <c r="A46" s="28" t="s">
        <v>234</v>
      </c>
    </row>
    <row r="47" ht="141.75">
      <c r="A47" s="31" t="s">
        <v>291</v>
      </c>
    </row>
    <row r="48" ht="110.25">
      <c r="A48" s="30" t="s">
        <v>292</v>
      </c>
    </row>
    <row r="49" ht="47.25">
      <c r="A49" s="29" t="s">
        <v>293</v>
      </c>
    </row>
    <row r="50" ht="47.25">
      <c r="A50" s="29" t="s">
        <v>294</v>
      </c>
    </row>
    <row r="51" ht="63">
      <c r="A51" s="29" t="s">
        <v>295</v>
      </c>
    </row>
    <row r="52" ht="63">
      <c r="A52" s="29" t="s">
        <v>296</v>
      </c>
    </row>
    <row r="53" ht="94.5">
      <c r="A53" s="29" t="s">
        <v>297</v>
      </c>
    </row>
    <row r="54" ht="94.5">
      <c r="A54" s="29" t="s">
        <v>11</v>
      </c>
    </row>
    <row r="55" ht="78.75">
      <c r="A55" s="29" t="s">
        <v>316</v>
      </c>
    </row>
    <row r="56" ht="63">
      <c r="A56" s="17" t="s">
        <v>12</v>
      </c>
    </row>
    <row r="57" ht="78.75">
      <c r="A57" s="18" t="s">
        <v>13</v>
      </c>
    </row>
    <row r="58" ht="94.5">
      <c r="A58" s="15" t="s">
        <v>298</v>
      </c>
    </row>
    <row r="59" ht="47.25">
      <c r="A59" s="17" t="s">
        <v>235</v>
      </c>
    </row>
    <row r="60" ht="15.75">
      <c r="A60" s="18"/>
    </row>
    <row r="61" ht="94.5">
      <c r="A61" s="18" t="s">
        <v>318</v>
      </c>
    </row>
    <row r="62" ht="15.75">
      <c r="A62" s="18"/>
    </row>
    <row r="63" ht="15.75">
      <c r="A63" s="17" t="s">
        <v>236</v>
      </c>
    </row>
    <row r="64" ht="15.75">
      <c r="A64" s="17"/>
    </row>
    <row r="65" ht="129" customHeight="1">
      <c r="A65" s="16" t="s">
        <v>317</v>
      </c>
    </row>
    <row r="66" ht="15.75">
      <c r="A66" s="18"/>
    </row>
    <row r="67" ht="31.5">
      <c r="A67" s="17" t="s">
        <v>319</v>
      </c>
    </row>
    <row r="68" ht="15.75">
      <c r="A68" s="17"/>
    </row>
    <row r="69" ht="47.25">
      <c r="A69" s="18" t="s">
        <v>237</v>
      </c>
    </row>
    <row r="70" ht="78.75">
      <c r="A70" s="20" t="s">
        <v>238</v>
      </c>
    </row>
    <row r="71" ht="78.75">
      <c r="A71" s="18" t="s">
        <v>34</v>
      </c>
    </row>
    <row r="72" ht="63">
      <c r="A72" s="20" t="s">
        <v>35</v>
      </c>
    </row>
    <row r="73" ht="15.75">
      <c r="A73" s="20"/>
    </row>
    <row r="74" ht="15.75">
      <c r="A74" s="25" t="s">
        <v>14</v>
      </c>
    </row>
    <row r="75" ht="15.75">
      <c r="A75" s="20"/>
    </row>
    <row r="76" ht="78.75">
      <c r="A76" s="20" t="s">
        <v>304</v>
      </c>
    </row>
    <row r="77" ht="78.75">
      <c r="A77" s="20" t="s">
        <v>305</v>
      </c>
    </row>
    <row r="78" ht="63">
      <c r="A78" s="20" t="s">
        <v>306</v>
      </c>
    </row>
    <row r="79" ht="15.75">
      <c r="A79" s="20"/>
    </row>
    <row r="80" ht="15.75">
      <c r="A80" s="25" t="s">
        <v>320</v>
      </c>
    </row>
    <row r="81" ht="15.75">
      <c r="A81" s="20"/>
    </row>
    <row r="82" ht="47.25">
      <c r="A82" s="20" t="s">
        <v>15</v>
      </c>
    </row>
    <row r="83" ht="15.75">
      <c r="A83" s="20"/>
    </row>
    <row r="84" ht="15.75">
      <c r="A84" s="17" t="s">
        <v>36</v>
      </c>
    </row>
    <row r="85" ht="15.75">
      <c r="A85" s="17"/>
    </row>
    <row r="86" ht="47.25">
      <c r="A86" s="18" t="s">
        <v>299</v>
      </c>
    </row>
    <row r="87" ht="31.5">
      <c r="A87" s="18" t="s">
        <v>204</v>
      </c>
    </row>
    <row r="88" ht="15.75">
      <c r="A88" s="18"/>
    </row>
    <row r="89" ht="15.75">
      <c r="A89" s="17" t="s">
        <v>321</v>
      </c>
    </row>
    <row r="90" ht="15.75">
      <c r="A90" s="17"/>
    </row>
    <row r="91" ht="31.5">
      <c r="A91" s="18" t="s">
        <v>37</v>
      </c>
    </row>
    <row r="92" ht="31.5">
      <c r="A92" s="18" t="s">
        <v>300</v>
      </c>
    </row>
    <row r="93" ht="31.5">
      <c r="A93" s="18" t="s">
        <v>301</v>
      </c>
    </row>
    <row r="94" ht="31.5">
      <c r="A94" s="18" t="s">
        <v>302</v>
      </c>
    </row>
    <row r="95" ht="31.5">
      <c r="A95" s="18" t="s">
        <v>18</v>
      </c>
    </row>
    <row r="96" ht="31.5">
      <c r="A96" s="18" t="s">
        <v>19</v>
      </c>
    </row>
    <row r="97" ht="15.75">
      <c r="A97" s="18"/>
    </row>
    <row r="98" ht="15.75">
      <c r="A98" s="26" t="s">
        <v>117</v>
      </c>
    </row>
    <row r="99" ht="15.75">
      <c r="A99" s="26"/>
    </row>
    <row r="100" ht="15.75">
      <c r="A100" s="16" t="s">
        <v>17</v>
      </c>
    </row>
    <row r="101" ht="15.75">
      <c r="A101" s="16"/>
    </row>
    <row r="102" s="35" customFormat="1" ht="15.75">
      <c r="A102" s="34" t="s">
        <v>250</v>
      </c>
    </row>
    <row r="103" s="35" customFormat="1" ht="47.25">
      <c r="A103" s="68" t="s">
        <v>308</v>
      </c>
    </row>
    <row r="104" s="35" customFormat="1" ht="63">
      <c r="A104" s="68" t="s">
        <v>307</v>
      </c>
    </row>
    <row r="105" ht="60.75" customHeight="1">
      <c r="A105" s="36" t="s">
        <v>309</v>
      </c>
    </row>
    <row r="106" ht="15.75">
      <c r="A106" s="33"/>
    </row>
    <row r="107" ht="15.75">
      <c r="A107" s="32" t="s">
        <v>249</v>
      </c>
    </row>
    <row r="108" ht="15.75">
      <c r="A108" s="17"/>
    </row>
    <row r="109" ht="63">
      <c r="A109" s="18" t="s">
        <v>303</v>
      </c>
    </row>
    <row r="110" ht="15.75">
      <c r="A110" s="18"/>
    </row>
    <row r="111" ht="15.75">
      <c r="A111" s="21"/>
    </row>
    <row r="112" ht="15.75">
      <c r="A112" s="18" t="s">
        <v>205</v>
      </c>
    </row>
    <row r="113" ht="15.75">
      <c r="A113" s="21"/>
    </row>
    <row r="114" ht="15.75">
      <c r="A114" s="21"/>
    </row>
    <row r="115" ht="15.75">
      <c r="A115" s="21"/>
    </row>
    <row r="116" ht="15.75">
      <c r="A116" s="21"/>
    </row>
    <row r="117" ht="15.75">
      <c r="A117" s="21"/>
    </row>
    <row r="118" ht="15.75">
      <c r="A118" s="21"/>
    </row>
    <row r="119" ht="15.75">
      <c r="A119" s="21"/>
    </row>
    <row r="120" ht="15.75">
      <c r="A120" s="21"/>
    </row>
    <row r="121" ht="15.75">
      <c r="A121" s="21"/>
    </row>
    <row r="122" ht="15.75">
      <c r="A122" s="21"/>
    </row>
    <row r="123" ht="15.75">
      <c r="A123" s="13"/>
    </row>
    <row r="124" ht="15.75">
      <c r="A124" s="22"/>
    </row>
    <row r="125" ht="15.75">
      <c r="A125" s="21"/>
    </row>
    <row r="126" ht="15.75">
      <c r="A126" s="21"/>
    </row>
    <row r="127" ht="15.75">
      <c r="A127" s="21"/>
    </row>
    <row r="128" ht="15.75">
      <c r="A128" s="21"/>
    </row>
    <row r="129" ht="15.75">
      <c r="A129" s="21"/>
    </row>
    <row r="130" ht="15.75">
      <c r="A130" s="22"/>
    </row>
    <row r="131" ht="15.75">
      <c r="A131" s="22"/>
    </row>
    <row r="132" ht="15.75">
      <c r="A132" s="23"/>
    </row>
    <row r="133" ht="15.75">
      <c r="A133" s="21"/>
    </row>
    <row r="134" ht="15.75">
      <c r="A134" s="21"/>
    </row>
    <row r="135" ht="15.75">
      <c r="A135" s="21"/>
    </row>
    <row r="136" ht="15.75">
      <c r="A136" s="21"/>
    </row>
    <row r="137" ht="15.75">
      <c r="A137" s="21"/>
    </row>
    <row r="138" ht="15.75">
      <c r="A138" s="22"/>
    </row>
    <row r="139" ht="15.75">
      <c r="A139" s="22"/>
    </row>
    <row r="140" ht="15.75">
      <c r="A140" s="13"/>
    </row>
    <row r="141" ht="15.75">
      <c r="A141" s="22"/>
    </row>
    <row r="142" ht="15.75">
      <c r="A142" s="21"/>
    </row>
    <row r="143" ht="15.75">
      <c r="A143" s="21"/>
    </row>
    <row r="144" ht="15.75">
      <c r="A144" s="21"/>
    </row>
    <row r="145" ht="15.75">
      <c r="A145" s="21"/>
    </row>
    <row r="146" ht="15.75">
      <c r="A146" s="21"/>
    </row>
    <row r="147" ht="15.75">
      <c r="A147" s="22"/>
    </row>
    <row r="148" ht="15.75">
      <c r="A148" s="22"/>
    </row>
    <row r="149" ht="15.75">
      <c r="A149" s="23"/>
    </row>
    <row r="150" ht="15.75">
      <c r="A150" s="21"/>
    </row>
    <row r="151" ht="15.75">
      <c r="A151" s="21"/>
    </row>
    <row r="152" ht="15.75">
      <c r="A152" s="21"/>
    </row>
    <row r="153" ht="15.75">
      <c r="A153" s="21"/>
    </row>
    <row r="154" ht="15.75">
      <c r="A154" s="21"/>
    </row>
    <row r="155" ht="15.75">
      <c r="A155" s="21"/>
    </row>
    <row r="156" ht="15.75">
      <c r="A156" s="21"/>
    </row>
    <row r="157" ht="15.75">
      <c r="A157" s="21"/>
    </row>
    <row r="158" ht="15.75">
      <c r="A158" s="22"/>
    </row>
    <row r="159" ht="15.75">
      <c r="A159" s="22"/>
    </row>
    <row r="160" ht="15.75">
      <c r="A160" s="23"/>
    </row>
    <row r="161" ht="15.75">
      <c r="A161" s="21"/>
    </row>
    <row r="162" ht="15.75">
      <c r="A162" s="21"/>
    </row>
    <row r="163" ht="15.75">
      <c r="A163" s="21"/>
    </row>
    <row r="164" ht="15.75">
      <c r="A164" s="21"/>
    </row>
    <row r="165" ht="15.75">
      <c r="A165" s="21"/>
    </row>
    <row r="166" ht="15.75">
      <c r="A166" s="22"/>
    </row>
    <row r="167" ht="15.75">
      <c r="A167" s="22"/>
    </row>
    <row r="168" ht="15.75">
      <c r="A168" s="22"/>
    </row>
    <row r="169" ht="15.75">
      <c r="A169" s="22"/>
    </row>
    <row r="170" ht="15.75">
      <c r="A170" s="22"/>
    </row>
    <row r="171" ht="15.75">
      <c r="A171" s="22"/>
    </row>
    <row r="172" ht="15.75">
      <c r="A172" s="22"/>
    </row>
    <row r="173" ht="15.75">
      <c r="A173" s="22"/>
    </row>
    <row r="174" ht="15.75">
      <c r="A174" s="22"/>
    </row>
    <row r="175" ht="15.75">
      <c r="A175" s="22"/>
    </row>
    <row r="176" ht="15.75">
      <c r="A176" s="22"/>
    </row>
    <row r="177" ht="15.75">
      <c r="A177" s="22"/>
    </row>
    <row r="178" ht="4.5" customHeight="1">
      <c r="A178" s="22"/>
    </row>
    <row r="179" ht="15.75">
      <c r="A179" s="22"/>
    </row>
    <row r="180" ht="15.75">
      <c r="A180" s="22"/>
    </row>
  </sheetData>
  <sheetProtection/>
  <printOptions/>
  <pageMargins left="0.6692913385826772" right="0.35433070866141736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2"/>
  <sheetViews>
    <sheetView zoomScalePageLayoutView="0" workbookViewId="0" topLeftCell="A1">
      <selection activeCell="A2" sqref="A2:IV3"/>
    </sheetView>
  </sheetViews>
  <sheetFormatPr defaultColWidth="9.00390625" defaultRowHeight="12.75"/>
  <cols>
    <col min="1" max="1" width="4.25390625" style="0" customWidth="1"/>
    <col min="2" max="2" width="25.75390625" style="0" customWidth="1"/>
    <col min="3" max="3" width="32.75390625" style="0" customWidth="1"/>
    <col min="4" max="4" width="13.125" style="0" customWidth="1"/>
    <col min="5" max="5" width="12.25390625" style="0" customWidth="1"/>
    <col min="6" max="6" width="12.125" style="0" customWidth="1"/>
  </cols>
  <sheetData>
    <row r="1" spans="1:7" ht="12.75" customHeight="1">
      <c r="A1" s="2" t="s">
        <v>62</v>
      </c>
      <c r="B1" s="37"/>
      <c r="C1" s="2"/>
      <c r="D1" s="113" t="s">
        <v>264</v>
      </c>
      <c r="E1" s="113"/>
      <c r="F1" s="113"/>
      <c r="G1" s="2"/>
    </row>
    <row r="2" spans="1:7" ht="14.25" customHeight="1">
      <c r="A2" s="113" t="s">
        <v>30</v>
      </c>
      <c r="B2" s="113"/>
      <c r="C2" s="113"/>
      <c r="D2" s="113"/>
      <c r="E2" s="113"/>
      <c r="F2" s="113"/>
      <c r="G2" s="2"/>
    </row>
    <row r="3" spans="1:7" ht="13.5" customHeight="1">
      <c r="A3" s="113" t="s">
        <v>31</v>
      </c>
      <c r="B3" s="113"/>
      <c r="C3" s="113"/>
      <c r="D3" s="113"/>
      <c r="E3" s="113"/>
      <c r="F3" s="113"/>
      <c r="G3" s="2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6" ht="26.25" customHeight="1">
      <c r="A6" s="111" t="s">
        <v>23</v>
      </c>
      <c r="B6" s="111"/>
      <c r="C6" s="111"/>
      <c r="D6" s="111"/>
      <c r="E6" s="111"/>
      <c r="F6" s="111"/>
    </row>
    <row r="7" spans="1:6" ht="14.25">
      <c r="A7" s="112"/>
      <c r="B7" s="112"/>
      <c r="C7" s="112"/>
      <c r="D7" s="112"/>
      <c r="E7" s="112"/>
      <c r="F7" s="112"/>
    </row>
    <row r="8" spans="1:6" ht="15">
      <c r="A8" s="3"/>
      <c r="B8" s="3"/>
      <c r="C8" s="3"/>
      <c r="D8" s="3"/>
      <c r="E8" s="3"/>
      <c r="F8" s="3"/>
    </row>
    <row r="9" spans="1:6" ht="150">
      <c r="A9" s="4" t="s">
        <v>75</v>
      </c>
      <c r="B9" s="4" t="s">
        <v>180</v>
      </c>
      <c r="C9" s="4" t="s">
        <v>61</v>
      </c>
      <c r="D9" s="4" t="s">
        <v>251</v>
      </c>
      <c r="E9" s="4" t="s">
        <v>274</v>
      </c>
      <c r="F9" s="4" t="s">
        <v>271</v>
      </c>
    </row>
    <row r="10" spans="1:6" ht="15">
      <c r="A10" s="5"/>
      <c r="B10" s="7"/>
      <c r="C10" s="7"/>
      <c r="D10" s="7"/>
      <c r="E10" s="7"/>
      <c r="F10" s="7"/>
    </row>
    <row r="11" spans="1:6" ht="15">
      <c r="A11" s="8"/>
      <c r="B11" s="4">
        <v>1</v>
      </c>
      <c r="C11" s="4">
        <v>2</v>
      </c>
      <c r="D11" s="4">
        <v>5</v>
      </c>
      <c r="E11" s="4">
        <v>6</v>
      </c>
      <c r="F11" s="4"/>
    </row>
    <row r="12" spans="1:6" ht="29.25" customHeight="1">
      <c r="A12" s="9">
        <v>1</v>
      </c>
      <c r="B12" s="4" t="s">
        <v>194</v>
      </c>
      <c r="C12" s="7" t="s">
        <v>169</v>
      </c>
      <c r="D12" s="10">
        <v>0</v>
      </c>
      <c r="E12" s="10">
        <f>-E21</f>
        <v>0</v>
      </c>
      <c r="F12" s="10">
        <f>-F21</f>
        <v>0</v>
      </c>
    </row>
    <row r="13" spans="1:9" ht="30.75" customHeight="1">
      <c r="A13" s="9">
        <v>2</v>
      </c>
      <c r="B13" s="4" t="s">
        <v>195</v>
      </c>
      <c r="C13" s="7" t="s">
        <v>170</v>
      </c>
      <c r="D13" s="38">
        <f>D14</f>
        <v>-3870499</v>
      </c>
      <c r="E13" s="38">
        <f aca="true" t="shared" si="0" ref="D13:F15">E14</f>
        <v>-4094058</v>
      </c>
      <c r="F13" s="38">
        <f t="shared" si="0"/>
        <v>-4041234</v>
      </c>
      <c r="H13" s="6"/>
      <c r="I13" s="6"/>
    </row>
    <row r="14" spans="1:6" ht="27.75" customHeight="1">
      <c r="A14" s="9">
        <v>3</v>
      </c>
      <c r="B14" s="4" t="s">
        <v>196</v>
      </c>
      <c r="C14" s="7" t="s">
        <v>171</v>
      </c>
      <c r="D14" s="38">
        <f t="shared" si="0"/>
        <v>-3870499</v>
      </c>
      <c r="E14" s="38">
        <f t="shared" si="0"/>
        <v>-4094058</v>
      </c>
      <c r="F14" s="38">
        <f t="shared" si="0"/>
        <v>-4041234</v>
      </c>
    </row>
    <row r="15" spans="1:6" ht="30.75" customHeight="1">
      <c r="A15" s="9">
        <v>4</v>
      </c>
      <c r="B15" s="4" t="s">
        <v>197</v>
      </c>
      <c r="C15" s="7" t="s">
        <v>172</v>
      </c>
      <c r="D15" s="38">
        <f t="shared" si="0"/>
        <v>-3870499</v>
      </c>
      <c r="E15" s="38">
        <f t="shared" si="0"/>
        <v>-4094058</v>
      </c>
      <c r="F15" s="38">
        <f t="shared" si="0"/>
        <v>-4041234</v>
      </c>
    </row>
    <row r="16" spans="1:6" ht="49.5" customHeight="1">
      <c r="A16" s="9">
        <v>5</v>
      </c>
      <c r="B16" s="4" t="s">
        <v>198</v>
      </c>
      <c r="C16" s="7" t="s">
        <v>173</v>
      </c>
      <c r="D16" s="38">
        <f>-D20</f>
        <v>-3870499</v>
      </c>
      <c r="E16" s="38">
        <f>-E20</f>
        <v>-4094058</v>
      </c>
      <c r="F16" s="38">
        <f>-F20</f>
        <v>-4041234</v>
      </c>
    </row>
    <row r="17" spans="1:6" ht="35.25" customHeight="1">
      <c r="A17" s="9">
        <v>6</v>
      </c>
      <c r="B17" s="4" t="s">
        <v>199</v>
      </c>
      <c r="C17" s="7" t="s">
        <v>174</v>
      </c>
      <c r="D17" s="38">
        <f>D18</f>
        <v>3870499</v>
      </c>
      <c r="E17" s="38">
        <f>E18</f>
        <v>4094058</v>
      </c>
      <c r="F17" s="38">
        <f aca="true" t="shared" si="1" ref="E17:F19">F18</f>
        <v>4041234</v>
      </c>
    </row>
    <row r="18" spans="1:6" ht="30.75" customHeight="1">
      <c r="A18" s="9">
        <v>7</v>
      </c>
      <c r="B18" s="4" t="s">
        <v>200</v>
      </c>
      <c r="C18" s="7" t="s">
        <v>175</v>
      </c>
      <c r="D18" s="38">
        <f>D19</f>
        <v>3870499</v>
      </c>
      <c r="E18" s="38">
        <f>E19</f>
        <v>4094058</v>
      </c>
      <c r="F18" s="38">
        <f t="shared" si="1"/>
        <v>4041234</v>
      </c>
    </row>
    <row r="19" spans="1:6" ht="34.5" customHeight="1">
      <c r="A19" s="9">
        <v>8</v>
      </c>
      <c r="B19" s="4" t="s">
        <v>201</v>
      </c>
      <c r="C19" s="7" t="s">
        <v>176</v>
      </c>
      <c r="D19" s="38">
        <f>D20</f>
        <v>3870499</v>
      </c>
      <c r="E19" s="38">
        <f t="shared" si="1"/>
        <v>4094058</v>
      </c>
      <c r="F19" s="38">
        <f t="shared" si="1"/>
        <v>4041234</v>
      </c>
    </row>
    <row r="20" spans="1:6" ht="36" customHeight="1">
      <c r="A20" s="9">
        <v>9</v>
      </c>
      <c r="B20" s="4" t="s">
        <v>202</v>
      </c>
      <c r="C20" s="7" t="s">
        <v>177</v>
      </c>
      <c r="D20" s="38">
        <v>3870499</v>
      </c>
      <c r="E20" s="38">
        <v>4094058</v>
      </c>
      <c r="F20" s="38">
        <v>4041234</v>
      </c>
    </row>
    <row r="21" spans="1:6" ht="39" customHeight="1">
      <c r="A21" s="9">
        <v>10</v>
      </c>
      <c r="B21" s="4"/>
      <c r="C21" s="7" t="s">
        <v>63</v>
      </c>
      <c r="D21" s="10">
        <f>D20+D16</f>
        <v>0</v>
      </c>
      <c r="E21" s="10">
        <f>E20+E16</f>
        <v>0</v>
      </c>
      <c r="F21" s="10">
        <f>F20+F16</f>
        <v>0</v>
      </c>
    </row>
    <row r="22" spans="1:6" ht="14.25">
      <c r="A22" s="1"/>
      <c r="B22" s="1"/>
      <c r="C22" s="1"/>
      <c r="D22" s="1"/>
      <c r="E22" s="1"/>
      <c r="F22" s="1"/>
    </row>
  </sheetData>
  <sheetProtection/>
  <mergeCells count="5">
    <mergeCell ref="A6:F6"/>
    <mergeCell ref="A7:F7"/>
    <mergeCell ref="A3:F3"/>
    <mergeCell ref="D1:F1"/>
    <mergeCell ref="A2:F2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A2" sqref="A2:IV3"/>
    </sheetView>
  </sheetViews>
  <sheetFormatPr defaultColWidth="9.00390625" defaultRowHeight="12.75"/>
  <cols>
    <col min="1" max="1" width="3.25390625" style="39" customWidth="1"/>
    <col min="2" max="2" width="27.875" style="40" customWidth="1"/>
    <col min="3" max="3" width="47.875" style="39" customWidth="1"/>
    <col min="4" max="6" width="12.25390625" style="39" customWidth="1"/>
    <col min="7" max="7" width="14.75390625" style="39" customWidth="1"/>
    <col min="8" max="16384" width="9.00390625" style="39" customWidth="1"/>
  </cols>
  <sheetData>
    <row r="1" spans="1:7" ht="12.75" customHeight="1">
      <c r="A1" s="41" t="s">
        <v>62</v>
      </c>
      <c r="B1" s="42"/>
      <c r="C1" s="41"/>
      <c r="D1" s="114" t="s">
        <v>283</v>
      </c>
      <c r="E1" s="114"/>
      <c r="F1" s="114"/>
      <c r="G1" s="41"/>
    </row>
    <row r="2" spans="1:7" ht="14.25" customHeight="1">
      <c r="A2" s="113" t="s">
        <v>30</v>
      </c>
      <c r="B2" s="113"/>
      <c r="C2" s="113"/>
      <c r="D2" s="113"/>
      <c r="E2" s="113"/>
      <c r="F2" s="113"/>
      <c r="G2" s="2"/>
    </row>
    <row r="3" spans="1:7" ht="13.5" customHeight="1">
      <c r="A3" s="113" t="s">
        <v>31</v>
      </c>
      <c r="B3" s="113"/>
      <c r="C3" s="113"/>
      <c r="D3" s="113"/>
      <c r="E3" s="113"/>
      <c r="F3" s="113"/>
      <c r="G3" s="2"/>
    </row>
    <row r="4" spans="1:6" ht="10.5" customHeight="1">
      <c r="A4" s="41"/>
      <c r="B4" s="42"/>
      <c r="C4" s="41"/>
      <c r="D4" s="41"/>
      <c r="E4" s="41"/>
      <c r="F4" s="41"/>
    </row>
    <row r="5" spans="1:7" ht="12.75">
      <c r="A5" s="115" t="s">
        <v>268</v>
      </c>
      <c r="B5" s="115"/>
      <c r="C5" s="115"/>
      <c r="D5" s="115"/>
      <c r="E5" s="115"/>
      <c r="F5" s="115"/>
      <c r="G5" s="69"/>
    </row>
    <row r="6" spans="1:6" ht="12.75">
      <c r="A6" s="41" t="s">
        <v>76</v>
      </c>
      <c r="B6" s="42"/>
      <c r="C6" s="41"/>
      <c r="D6" s="117" t="s">
        <v>178</v>
      </c>
      <c r="E6" s="117"/>
      <c r="F6" s="117"/>
    </row>
    <row r="7" spans="1:6" ht="30" customHeight="1">
      <c r="A7" s="118" t="s">
        <v>75</v>
      </c>
      <c r="B7" s="119" t="s">
        <v>77</v>
      </c>
      <c r="C7" s="119" t="s">
        <v>52</v>
      </c>
      <c r="D7" s="119" t="s">
        <v>254</v>
      </c>
      <c r="E7" s="119" t="s">
        <v>255</v>
      </c>
      <c r="F7" s="119" t="s">
        <v>269</v>
      </c>
    </row>
    <row r="8" spans="1:6" ht="45" customHeight="1">
      <c r="A8" s="118"/>
      <c r="B8" s="119"/>
      <c r="C8" s="119"/>
      <c r="D8" s="119"/>
      <c r="E8" s="119"/>
      <c r="F8" s="119"/>
    </row>
    <row r="9" spans="1:6" ht="12.75" customHeight="1">
      <c r="A9" s="57"/>
      <c r="B9" s="70">
        <v>1</v>
      </c>
      <c r="C9" s="70">
        <v>2</v>
      </c>
      <c r="D9" s="70">
        <v>3</v>
      </c>
      <c r="E9" s="70">
        <v>4</v>
      </c>
      <c r="F9" s="70">
        <v>5</v>
      </c>
    </row>
    <row r="10" spans="1:6" ht="17.25" customHeight="1">
      <c r="A10" s="46">
        <v>1</v>
      </c>
      <c r="B10" s="65" t="s">
        <v>78</v>
      </c>
      <c r="C10" s="83" t="s">
        <v>79</v>
      </c>
      <c r="D10" s="66">
        <f>D11+D14+D20+D26</f>
        <v>120481</v>
      </c>
      <c r="E10" s="66">
        <f>E11+E14+E20+E26</f>
        <v>123328</v>
      </c>
      <c r="F10" s="66">
        <f>F11+F14+F20+F26</f>
        <v>126585</v>
      </c>
    </row>
    <row r="11" spans="1:6" ht="20.25" customHeight="1">
      <c r="A11" s="46">
        <f>A10+1</f>
        <v>2</v>
      </c>
      <c r="B11" s="46" t="s">
        <v>80</v>
      </c>
      <c r="C11" s="49" t="s">
        <v>81</v>
      </c>
      <c r="D11" s="58">
        <f aca="true" t="shared" si="0" ref="D11:F12">D12</f>
        <v>6171</v>
      </c>
      <c r="E11" s="58">
        <v>6418</v>
      </c>
      <c r="F11" s="58">
        <v>6675</v>
      </c>
    </row>
    <row r="12" spans="1:6" ht="15.75" customHeight="1">
      <c r="A12" s="46">
        <f aca="true" t="shared" si="1" ref="A12:A45">A11+1</f>
        <v>3</v>
      </c>
      <c r="B12" s="46" t="s">
        <v>82</v>
      </c>
      <c r="C12" s="49" t="s">
        <v>83</v>
      </c>
      <c r="D12" s="58">
        <f t="shared" si="0"/>
        <v>6171</v>
      </c>
      <c r="E12" s="58">
        <f t="shared" si="0"/>
        <v>6171</v>
      </c>
      <c r="F12" s="58">
        <f t="shared" si="0"/>
        <v>6069</v>
      </c>
    </row>
    <row r="13" spans="1:6" ht="63.75" customHeight="1">
      <c r="A13" s="46">
        <f t="shared" si="1"/>
        <v>4</v>
      </c>
      <c r="B13" s="82" t="s">
        <v>141</v>
      </c>
      <c r="C13" s="49" t="s">
        <v>60</v>
      </c>
      <c r="D13" s="71">
        <v>6171</v>
      </c>
      <c r="E13" s="58">
        <v>6171</v>
      </c>
      <c r="F13" s="58">
        <v>6069</v>
      </c>
    </row>
    <row r="14" spans="1:6" ht="40.5" customHeight="1">
      <c r="A14" s="46">
        <f t="shared" si="1"/>
        <v>5</v>
      </c>
      <c r="B14" s="82" t="s">
        <v>163</v>
      </c>
      <c r="C14" s="49" t="s">
        <v>64</v>
      </c>
      <c r="D14" s="71">
        <f>D15</f>
        <v>105100</v>
      </c>
      <c r="E14" s="58">
        <f>E15</f>
        <v>107700</v>
      </c>
      <c r="F14" s="58">
        <f>F15</f>
        <v>110700</v>
      </c>
    </row>
    <row r="15" spans="1:6" ht="29.25" customHeight="1">
      <c r="A15" s="46">
        <f t="shared" si="1"/>
        <v>6</v>
      </c>
      <c r="B15" s="82" t="s">
        <v>164</v>
      </c>
      <c r="C15" s="49" t="s">
        <v>65</v>
      </c>
      <c r="D15" s="71">
        <f>D16+D17+D18+D19</f>
        <v>105100</v>
      </c>
      <c r="E15" s="71">
        <f>E16+E17+E18+E19</f>
        <v>107700</v>
      </c>
      <c r="F15" s="71">
        <f>F16+F17+F18+F19</f>
        <v>110700</v>
      </c>
    </row>
    <row r="16" spans="1:6" ht="76.5">
      <c r="A16" s="46">
        <f t="shared" si="1"/>
        <v>7</v>
      </c>
      <c r="B16" s="82" t="s">
        <v>165</v>
      </c>
      <c r="C16" s="84" t="s">
        <v>66</v>
      </c>
      <c r="D16" s="71">
        <v>47500</v>
      </c>
      <c r="E16" s="58">
        <v>48200</v>
      </c>
      <c r="F16" s="58">
        <v>48700</v>
      </c>
    </row>
    <row r="17" spans="1:6" ht="78" customHeight="1">
      <c r="A17" s="46">
        <f t="shared" si="1"/>
        <v>8</v>
      </c>
      <c r="B17" s="82" t="s">
        <v>166</v>
      </c>
      <c r="C17" s="84" t="s">
        <v>67</v>
      </c>
      <c r="D17" s="71">
        <v>300</v>
      </c>
      <c r="E17" s="58">
        <v>300</v>
      </c>
      <c r="F17" s="58">
        <v>300</v>
      </c>
    </row>
    <row r="18" spans="1:6" ht="89.25">
      <c r="A18" s="46">
        <f t="shared" si="1"/>
        <v>9</v>
      </c>
      <c r="B18" s="82" t="s">
        <v>167</v>
      </c>
      <c r="C18" s="84" t="s">
        <v>68</v>
      </c>
      <c r="D18" s="71">
        <v>63300</v>
      </c>
      <c r="E18" s="58">
        <v>65200</v>
      </c>
      <c r="F18" s="58">
        <v>67900</v>
      </c>
    </row>
    <row r="19" spans="1:6" ht="77.25" customHeight="1">
      <c r="A19" s="46">
        <f t="shared" si="1"/>
        <v>10</v>
      </c>
      <c r="B19" s="82" t="s">
        <v>168</v>
      </c>
      <c r="C19" s="84" t="s">
        <v>69</v>
      </c>
      <c r="D19" s="71">
        <v>-6000</v>
      </c>
      <c r="E19" s="58">
        <v>-6000</v>
      </c>
      <c r="F19" s="58">
        <v>-6200</v>
      </c>
    </row>
    <row r="20" spans="1:6" ht="17.25" customHeight="1">
      <c r="A20" s="46">
        <f t="shared" si="1"/>
        <v>11</v>
      </c>
      <c r="B20" s="46" t="s">
        <v>84</v>
      </c>
      <c r="C20" s="85" t="s">
        <v>142</v>
      </c>
      <c r="D20" s="58">
        <f>D21</f>
        <v>8610</v>
      </c>
      <c r="E20" s="58">
        <f>E21</f>
        <v>8610</v>
      </c>
      <c r="F20" s="58">
        <f>F21</f>
        <v>8610</v>
      </c>
    </row>
    <row r="21" spans="1:6" ht="12.75">
      <c r="A21" s="46">
        <f t="shared" si="1"/>
        <v>12</v>
      </c>
      <c r="B21" s="46" t="s">
        <v>143</v>
      </c>
      <c r="C21" s="85" t="s">
        <v>144</v>
      </c>
      <c r="D21" s="72">
        <f>D22+D24</f>
        <v>8610</v>
      </c>
      <c r="E21" s="72">
        <f>E22+E24</f>
        <v>8610</v>
      </c>
      <c r="F21" s="72">
        <f>F22+F24</f>
        <v>8610</v>
      </c>
    </row>
    <row r="22" spans="1:6" ht="17.25" customHeight="1">
      <c r="A22" s="46">
        <f t="shared" si="1"/>
        <v>13</v>
      </c>
      <c r="B22" s="46" t="s">
        <v>191</v>
      </c>
      <c r="C22" s="85" t="s">
        <v>190</v>
      </c>
      <c r="D22" s="72">
        <f>D23</f>
        <v>7640</v>
      </c>
      <c r="E22" s="72">
        <f>E23</f>
        <v>7640</v>
      </c>
      <c r="F22" s="72">
        <f>F23</f>
        <v>7640</v>
      </c>
    </row>
    <row r="23" spans="1:6" ht="29.25" customHeight="1">
      <c r="A23" s="46">
        <f t="shared" si="1"/>
        <v>14</v>
      </c>
      <c r="B23" s="46" t="s">
        <v>192</v>
      </c>
      <c r="C23" s="85" t="s">
        <v>193</v>
      </c>
      <c r="D23" s="72">
        <v>7640</v>
      </c>
      <c r="E23" s="72">
        <v>7640</v>
      </c>
      <c r="F23" s="72">
        <v>7640</v>
      </c>
    </row>
    <row r="24" spans="1:6" ht="15" customHeight="1">
      <c r="A24" s="46">
        <f t="shared" si="1"/>
        <v>15</v>
      </c>
      <c r="B24" s="46" t="s">
        <v>85</v>
      </c>
      <c r="C24" s="49" t="s">
        <v>86</v>
      </c>
      <c r="D24" s="58">
        <f>D25</f>
        <v>970</v>
      </c>
      <c r="E24" s="58">
        <f>E25</f>
        <v>970</v>
      </c>
      <c r="F24" s="58">
        <f>F25</f>
        <v>970</v>
      </c>
    </row>
    <row r="25" spans="1:6" ht="27.75" customHeight="1">
      <c r="A25" s="46">
        <f t="shared" si="1"/>
        <v>16</v>
      </c>
      <c r="B25" s="46" t="s">
        <v>87</v>
      </c>
      <c r="C25" s="49" t="s">
        <v>88</v>
      </c>
      <c r="D25" s="58">
        <v>970</v>
      </c>
      <c r="E25" s="58">
        <v>970</v>
      </c>
      <c r="F25" s="58">
        <v>970</v>
      </c>
    </row>
    <row r="26" spans="1:6" ht="15.75" customHeight="1">
      <c r="A26" s="46">
        <f t="shared" si="1"/>
        <v>17</v>
      </c>
      <c r="B26" s="46" t="s">
        <v>109</v>
      </c>
      <c r="C26" s="49" t="s">
        <v>110</v>
      </c>
      <c r="D26" s="58">
        <f aca="true" t="shared" si="2" ref="D26:F27">D27</f>
        <v>600</v>
      </c>
      <c r="E26" s="58">
        <f>E27</f>
        <v>600</v>
      </c>
      <c r="F26" s="58">
        <f t="shared" si="2"/>
        <v>600</v>
      </c>
    </row>
    <row r="27" spans="1:6" ht="39.75" customHeight="1">
      <c r="A27" s="46">
        <f t="shared" si="1"/>
        <v>18</v>
      </c>
      <c r="B27" s="46" t="s">
        <v>206</v>
      </c>
      <c r="C27" s="49" t="s">
        <v>189</v>
      </c>
      <c r="D27" s="58">
        <f t="shared" si="2"/>
        <v>600</v>
      </c>
      <c r="E27" s="58">
        <f>E28</f>
        <v>600</v>
      </c>
      <c r="F27" s="58">
        <f>F28</f>
        <v>600</v>
      </c>
    </row>
    <row r="28" spans="1:6" ht="90" customHeight="1">
      <c r="A28" s="46">
        <f t="shared" si="1"/>
        <v>19</v>
      </c>
      <c r="B28" s="46" t="s">
        <v>243</v>
      </c>
      <c r="C28" s="49" t="s">
        <v>244</v>
      </c>
      <c r="D28" s="58">
        <v>600</v>
      </c>
      <c r="E28" s="58">
        <v>600</v>
      </c>
      <c r="F28" s="58">
        <v>600</v>
      </c>
    </row>
    <row r="29" spans="1:6" ht="17.25" customHeight="1">
      <c r="A29" s="46">
        <f t="shared" si="1"/>
        <v>20</v>
      </c>
      <c r="B29" s="46" t="s">
        <v>111</v>
      </c>
      <c r="C29" s="83" t="s">
        <v>112</v>
      </c>
      <c r="D29" s="66">
        <f>D30</f>
        <v>3750018</v>
      </c>
      <c r="E29" s="66">
        <f>E30</f>
        <v>3970730</v>
      </c>
      <c r="F29" s="66">
        <f>F30</f>
        <v>3914649</v>
      </c>
    </row>
    <row r="30" spans="1:6" ht="42.75" customHeight="1">
      <c r="A30" s="46">
        <f t="shared" si="1"/>
        <v>21</v>
      </c>
      <c r="B30" s="46" t="s">
        <v>207</v>
      </c>
      <c r="C30" s="49" t="s">
        <v>113</v>
      </c>
      <c r="D30" s="58">
        <f>D36+D42+D31</f>
        <v>3750018</v>
      </c>
      <c r="E30" s="58">
        <f>E36+E42+E31</f>
        <v>3970730</v>
      </c>
      <c r="F30" s="58">
        <f>F36+F42+F31</f>
        <v>3914649</v>
      </c>
    </row>
    <row r="31" spans="1:6" ht="24.75" customHeight="1">
      <c r="A31" s="46">
        <f t="shared" si="1"/>
        <v>22</v>
      </c>
      <c r="B31" s="48" t="s">
        <v>257</v>
      </c>
      <c r="C31" s="73" t="s">
        <v>262</v>
      </c>
      <c r="D31" s="58">
        <f aca="true" t="shared" si="3" ref="D31:F32">D32</f>
        <v>3171608</v>
      </c>
      <c r="E31" s="58">
        <f t="shared" si="3"/>
        <v>3164926</v>
      </c>
      <c r="F31" s="58">
        <f t="shared" si="3"/>
        <v>3164926</v>
      </c>
    </row>
    <row r="32" spans="1:6" ht="24.75" customHeight="1">
      <c r="A32" s="46">
        <f t="shared" si="1"/>
        <v>23</v>
      </c>
      <c r="B32" s="48" t="s">
        <v>258</v>
      </c>
      <c r="C32" s="73" t="s">
        <v>263</v>
      </c>
      <c r="D32" s="58">
        <f t="shared" si="3"/>
        <v>3171608</v>
      </c>
      <c r="E32" s="58">
        <f t="shared" si="3"/>
        <v>3164926</v>
      </c>
      <c r="F32" s="58">
        <f t="shared" si="3"/>
        <v>3164926</v>
      </c>
    </row>
    <row r="33" spans="1:6" ht="50.25" customHeight="1">
      <c r="A33" s="46">
        <f t="shared" si="1"/>
        <v>24</v>
      </c>
      <c r="B33" s="48" t="s">
        <v>259</v>
      </c>
      <c r="C33" s="73" t="s">
        <v>20</v>
      </c>
      <c r="D33" s="58">
        <f>D34+D35</f>
        <v>3171608</v>
      </c>
      <c r="E33" s="58">
        <f>E34+E35</f>
        <v>3164926</v>
      </c>
      <c r="F33" s="58">
        <f>F34+F35</f>
        <v>3164926</v>
      </c>
    </row>
    <row r="34" spans="1:6" ht="42" customHeight="1">
      <c r="A34" s="46">
        <f t="shared" si="1"/>
        <v>25</v>
      </c>
      <c r="B34" s="48" t="s">
        <v>260</v>
      </c>
      <c r="C34" s="73" t="s">
        <v>265</v>
      </c>
      <c r="D34" s="58">
        <v>33410</v>
      </c>
      <c r="E34" s="58">
        <v>26728</v>
      </c>
      <c r="F34" s="58">
        <v>26728</v>
      </c>
    </row>
    <row r="35" spans="1:6" ht="42.75" customHeight="1">
      <c r="A35" s="46">
        <f t="shared" si="1"/>
        <v>26</v>
      </c>
      <c r="B35" s="48" t="s">
        <v>261</v>
      </c>
      <c r="C35" s="73" t="s">
        <v>266</v>
      </c>
      <c r="D35" s="58">
        <v>3138198</v>
      </c>
      <c r="E35" s="58">
        <v>3138198</v>
      </c>
      <c r="F35" s="58">
        <v>3138198</v>
      </c>
    </row>
    <row r="36" spans="1:6" ht="38.25" customHeight="1">
      <c r="A36" s="46" t="e">
        <f>#REF!+1</f>
        <v>#REF!</v>
      </c>
      <c r="B36" s="46" t="s">
        <v>42</v>
      </c>
      <c r="C36" s="49" t="s">
        <v>248</v>
      </c>
      <c r="D36" s="66">
        <f>D37+D40</f>
        <v>53063</v>
      </c>
      <c r="E36" s="66">
        <f>E37+E40</f>
        <v>55868</v>
      </c>
      <c r="F36" s="66">
        <f>F37+F40</f>
        <v>218</v>
      </c>
    </row>
    <row r="37" spans="1:6" ht="42.75" customHeight="1">
      <c r="A37" s="46" t="e">
        <f t="shared" si="1"/>
        <v>#REF!</v>
      </c>
      <c r="B37" s="46" t="s">
        <v>43</v>
      </c>
      <c r="C37" s="49" t="s">
        <v>247</v>
      </c>
      <c r="D37" s="58">
        <f>D39</f>
        <v>218</v>
      </c>
      <c r="E37" s="58">
        <f>E39</f>
        <v>218</v>
      </c>
      <c r="F37" s="58">
        <f>F39</f>
        <v>218</v>
      </c>
    </row>
    <row r="38" spans="1:6" ht="45.75" customHeight="1">
      <c r="A38" s="46" t="e">
        <f t="shared" si="1"/>
        <v>#REF!</v>
      </c>
      <c r="B38" s="46" t="s">
        <v>44</v>
      </c>
      <c r="C38" s="49" t="s">
        <v>246</v>
      </c>
      <c r="D38" s="58">
        <f>D39</f>
        <v>218</v>
      </c>
      <c r="E38" s="58">
        <f>E39</f>
        <v>218</v>
      </c>
      <c r="F38" s="58">
        <f>F39</f>
        <v>218</v>
      </c>
    </row>
    <row r="39" spans="1:6" ht="56.25" customHeight="1">
      <c r="A39" s="46" t="e">
        <f t="shared" si="1"/>
        <v>#REF!</v>
      </c>
      <c r="B39" s="46" t="s">
        <v>45</v>
      </c>
      <c r="C39" s="49" t="s">
        <v>267</v>
      </c>
      <c r="D39" s="58">
        <v>218</v>
      </c>
      <c r="E39" s="58">
        <v>218</v>
      </c>
      <c r="F39" s="58">
        <v>218</v>
      </c>
    </row>
    <row r="40" spans="1:6" ht="40.5" customHeight="1">
      <c r="A40" s="46" t="e">
        <f t="shared" si="1"/>
        <v>#REF!</v>
      </c>
      <c r="B40" s="46" t="s">
        <v>46</v>
      </c>
      <c r="C40" s="49" t="s">
        <v>21</v>
      </c>
      <c r="D40" s="58">
        <f>D41</f>
        <v>52845</v>
      </c>
      <c r="E40" s="58">
        <f>E41</f>
        <v>55650</v>
      </c>
      <c r="F40" s="58">
        <f>F41</f>
        <v>0</v>
      </c>
    </row>
    <row r="41" spans="1:6" ht="51">
      <c r="A41" s="46" t="e">
        <f t="shared" si="1"/>
        <v>#REF!</v>
      </c>
      <c r="B41" s="46" t="s">
        <v>47</v>
      </c>
      <c r="C41" s="49" t="s">
        <v>22</v>
      </c>
      <c r="D41" s="58">
        <v>52845</v>
      </c>
      <c r="E41" s="58">
        <v>55650</v>
      </c>
      <c r="F41" s="58">
        <v>0</v>
      </c>
    </row>
    <row r="42" spans="1:6" ht="12.75">
      <c r="A42" s="46" t="e">
        <f t="shared" si="1"/>
        <v>#REF!</v>
      </c>
      <c r="B42" s="65" t="s">
        <v>48</v>
      </c>
      <c r="C42" s="83" t="s">
        <v>114</v>
      </c>
      <c r="D42" s="66">
        <f aca="true" t="shared" si="4" ref="D42:F44">D43</f>
        <v>525347</v>
      </c>
      <c r="E42" s="66">
        <f t="shared" si="4"/>
        <v>749936</v>
      </c>
      <c r="F42" s="66">
        <f t="shared" si="4"/>
        <v>749505</v>
      </c>
    </row>
    <row r="43" spans="1:6" ht="30.75" customHeight="1">
      <c r="A43" s="46" t="e">
        <f t="shared" si="1"/>
        <v>#REF!</v>
      </c>
      <c r="B43" s="46" t="s">
        <v>49</v>
      </c>
      <c r="C43" s="49" t="s">
        <v>253</v>
      </c>
      <c r="D43" s="58">
        <f t="shared" si="4"/>
        <v>525347</v>
      </c>
      <c r="E43" s="58">
        <f t="shared" si="4"/>
        <v>749936</v>
      </c>
      <c r="F43" s="58">
        <f t="shared" si="4"/>
        <v>749505</v>
      </c>
    </row>
    <row r="44" spans="1:6" ht="31.5" customHeight="1">
      <c r="A44" s="46" t="e">
        <f t="shared" si="1"/>
        <v>#REF!</v>
      </c>
      <c r="B44" s="46" t="s">
        <v>50</v>
      </c>
      <c r="C44" s="49" t="s">
        <v>252</v>
      </c>
      <c r="D44" s="58">
        <f t="shared" si="4"/>
        <v>525347</v>
      </c>
      <c r="E44" s="58">
        <f t="shared" si="4"/>
        <v>749936</v>
      </c>
      <c r="F44" s="58">
        <f t="shared" si="4"/>
        <v>749505</v>
      </c>
    </row>
    <row r="45" spans="1:6" ht="43.5" customHeight="1">
      <c r="A45" s="46" t="e">
        <f t="shared" si="1"/>
        <v>#REF!</v>
      </c>
      <c r="B45" s="46" t="s">
        <v>51</v>
      </c>
      <c r="C45" s="49" t="s">
        <v>16</v>
      </c>
      <c r="D45" s="58">
        <v>525347</v>
      </c>
      <c r="E45" s="58">
        <v>749936</v>
      </c>
      <c r="F45" s="58">
        <v>749505</v>
      </c>
    </row>
    <row r="46" spans="1:6" ht="12.75">
      <c r="A46" s="46"/>
      <c r="B46" s="116" t="s">
        <v>89</v>
      </c>
      <c r="C46" s="116"/>
      <c r="D46" s="66">
        <f>D29+D10</f>
        <v>3870499</v>
      </c>
      <c r="E46" s="66">
        <f>E29+E10</f>
        <v>4094058</v>
      </c>
      <c r="F46" s="66">
        <f>F29+F10</f>
        <v>4041234</v>
      </c>
    </row>
    <row r="47" spans="1:6" ht="12.75">
      <c r="A47" s="74"/>
      <c r="B47" s="42"/>
      <c r="C47" s="41"/>
      <c r="D47" s="41"/>
      <c r="E47" s="41"/>
      <c r="F47" s="41"/>
    </row>
  </sheetData>
  <sheetProtection/>
  <mergeCells count="12">
    <mergeCell ref="B46:C46"/>
    <mergeCell ref="D6:F6"/>
    <mergeCell ref="A7:A8"/>
    <mergeCell ref="B7:B8"/>
    <mergeCell ref="C7:C8"/>
    <mergeCell ref="D7:D8"/>
    <mergeCell ref="E7:E8"/>
    <mergeCell ref="F7:F8"/>
    <mergeCell ref="D1:F1"/>
    <mergeCell ref="A3:F3"/>
    <mergeCell ref="A5:F5"/>
    <mergeCell ref="A2:F2"/>
  </mergeCells>
  <printOptions/>
  <pageMargins left="0.7874015748031497" right="0.1968503937007874" top="0.1968503937007874" bottom="0.1968503937007874" header="0.11811023622047245" footer="0.11811023622047245"/>
  <pageSetup fitToHeight="0" fitToWidth="1" horizontalDpi="180" verticalDpi="18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B21" sqref="B21"/>
    </sheetView>
  </sheetViews>
  <sheetFormatPr defaultColWidth="9.125" defaultRowHeight="12.75"/>
  <cols>
    <col min="1" max="1" width="4.25390625" style="39" customWidth="1"/>
    <col min="2" max="2" width="67.75390625" style="39" customWidth="1"/>
    <col min="3" max="3" width="10.25390625" style="39" customWidth="1"/>
    <col min="4" max="4" width="12.00390625" style="39" customWidth="1"/>
    <col min="5" max="5" width="12.125" style="39" customWidth="1"/>
    <col min="6" max="6" width="11.75390625" style="39" customWidth="1"/>
    <col min="7" max="7" width="9.125" style="39" customWidth="1"/>
    <col min="8" max="8" width="10.125" style="39" bestFit="1" customWidth="1"/>
    <col min="9" max="16384" width="9.125" style="39" customWidth="1"/>
  </cols>
  <sheetData>
    <row r="1" spans="1:7" ht="12.75" customHeight="1">
      <c r="A1" s="41" t="s">
        <v>62</v>
      </c>
      <c r="B1" s="42"/>
      <c r="C1" s="41"/>
      <c r="D1" s="114" t="s">
        <v>322</v>
      </c>
      <c r="E1" s="114"/>
      <c r="F1" s="114"/>
      <c r="G1" s="41"/>
    </row>
    <row r="2" spans="1:7" ht="14.25" customHeight="1">
      <c r="A2" s="113" t="s">
        <v>30</v>
      </c>
      <c r="B2" s="113"/>
      <c r="C2" s="113"/>
      <c r="D2" s="113"/>
      <c r="E2" s="113"/>
      <c r="F2" s="113"/>
      <c r="G2" s="2"/>
    </row>
    <row r="3" spans="1:7" ht="13.5" customHeight="1">
      <c r="A3" s="113" t="s">
        <v>31</v>
      </c>
      <c r="B3" s="113"/>
      <c r="C3" s="113"/>
      <c r="D3" s="113"/>
      <c r="E3" s="113"/>
      <c r="F3" s="113"/>
      <c r="G3" s="2"/>
    </row>
    <row r="4" ht="11.25" customHeight="1">
      <c r="A4" s="75"/>
    </row>
    <row r="5" spans="1:6" ht="15.75" customHeight="1">
      <c r="A5" s="122" t="s">
        <v>270</v>
      </c>
      <c r="B5" s="122"/>
      <c r="C5" s="122"/>
      <c r="D5" s="122"/>
      <c r="E5" s="122"/>
      <c r="F5" s="122"/>
    </row>
    <row r="6" spans="1:6" ht="33" customHeight="1">
      <c r="A6" s="122"/>
      <c r="B6" s="122"/>
      <c r="C6" s="122"/>
      <c r="D6" s="122"/>
      <c r="E6" s="122"/>
      <c r="F6" s="122"/>
    </row>
    <row r="7" spans="1:6" ht="15.75">
      <c r="A7" s="120" t="s">
        <v>178</v>
      </c>
      <c r="B7" s="120"/>
      <c r="C7" s="120"/>
      <c r="D7" s="120"/>
      <c r="E7" s="120"/>
      <c r="F7" s="120"/>
    </row>
    <row r="8" spans="1:6" ht="47.25" customHeight="1">
      <c r="A8" s="76" t="s">
        <v>179</v>
      </c>
      <c r="B8" s="77" t="s">
        <v>155</v>
      </c>
      <c r="C8" s="77" t="s">
        <v>136</v>
      </c>
      <c r="D8" s="77" t="s">
        <v>251</v>
      </c>
      <c r="E8" s="77" t="s">
        <v>256</v>
      </c>
      <c r="F8" s="77" t="s">
        <v>271</v>
      </c>
    </row>
    <row r="9" spans="1:6" ht="15">
      <c r="A9" s="76"/>
      <c r="B9" s="76">
        <v>1</v>
      </c>
      <c r="C9" s="76">
        <v>2</v>
      </c>
      <c r="D9" s="76">
        <v>3</v>
      </c>
      <c r="E9" s="76">
        <v>3</v>
      </c>
      <c r="F9" s="76">
        <v>3</v>
      </c>
    </row>
    <row r="10" spans="1:6" ht="15" customHeight="1">
      <c r="A10" s="76">
        <v>1</v>
      </c>
      <c r="B10" s="78" t="s">
        <v>137</v>
      </c>
      <c r="C10" s="79" t="s">
        <v>116</v>
      </c>
      <c r="D10" s="53">
        <f>D11+D12+D13+D14</f>
        <v>3322586</v>
      </c>
      <c r="E10" s="53">
        <f>E11+E12+E13+E14</f>
        <v>3453389</v>
      </c>
      <c r="F10" s="53">
        <f>F11+F12+F13+F14</f>
        <v>3353504</v>
      </c>
    </row>
    <row r="11" spans="1:6" ht="33" customHeight="1">
      <c r="A11" s="76">
        <f>A10+1</f>
        <v>2</v>
      </c>
      <c r="B11" s="78" t="s">
        <v>138</v>
      </c>
      <c r="C11" s="79" t="s">
        <v>122</v>
      </c>
      <c r="D11" s="80">
        <v>940190</v>
      </c>
      <c r="E11" s="53">
        <v>940190</v>
      </c>
      <c r="F11" s="53">
        <v>940190</v>
      </c>
    </row>
    <row r="12" spans="1:6" ht="42.75" customHeight="1">
      <c r="A12" s="76">
        <f aca="true" t="shared" si="0" ref="A12:A28">A11+1</f>
        <v>3</v>
      </c>
      <c r="B12" s="78" t="s">
        <v>139</v>
      </c>
      <c r="C12" s="79" t="s">
        <v>123</v>
      </c>
      <c r="D12" s="53">
        <v>2381178</v>
      </c>
      <c r="E12" s="53">
        <v>2511981</v>
      </c>
      <c r="F12" s="53">
        <v>2412096</v>
      </c>
    </row>
    <row r="13" spans="1:6" ht="15.75" customHeight="1">
      <c r="A13" s="76">
        <f t="shared" si="0"/>
        <v>4</v>
      </c>
      <c r="B13" s="78" t="s">
        <v>140</v>
      </c>
      <c r="C13" s="79" t="s">
        <v>124</v>
      </c>
      <c r="D13" s="53">
        <v>1000</v>
      </c>
      <c r="E13" s="53">
        <v>1000</v>
      </c>
      <c r="F13" s="53">
        <v>1000</v>
      </c>
    </row>
    <row r="14" spans="1:6" ht="15.75" customHeight="1">
      <c r="A14" s="76">
        <f t="shared" si="0"/>
        <v>5</v>
      </c>
      <c r="B14" s="78" t="s">
        <v>147</v>
      </c>
      <c r="C14" s="79" t="s">
        <v>125</v>
      </c>
      <c r="D14" s="53">
        <v>218</v>
      </c>
      <c r="E14" s="53">
        <v>218</v>
      </c>
      <c r="F14" s="53">
        <v>218</v>
      </c>
    </row>
    <row r="15" spans="1:6" ht="15.75" customHeight="1">
      <c r="A15" s="76">
        <f t="shared" si="0"/>
        <v>6</v>
      </c>
      <c r="B15" s="78" t="s">
        <v>148</v>
      </c>
      <c r="C15" s="79" t="s">
        <v>126</v>
      </c>
      <c r="D15" s="53">
        <f>D16</f>
        <v>52845</v>
      </c>
      <c r="E15" s="53">
        <f>E16</f>
        <v>55650</v>
      </c>
      <c r="F15" s="53">
        <f>F16</f>
        <v>0</v>
      </c>
    </row>
    <row r="16" spans="1:6" ht="15.75" customHeight="1">
      <c r="A16" s="76">
        <f t="shared" si="0"/>
        <v>7</v>
      </c>
      <c r="B16" s="78" t="s">
        <v>149</v>
      </c>
      <c r="C16" s="79" t="s">
        <v>127</v>
      </c>
      <c r="D16" s="53">
        <v>52845</v>
      </c>
      <c r="E16" s="53">
        <v>55650</v>
      </c>
      <c r="F16" s="53">
        <v>0</v>
      </c>
    </row>
    <row r="17" spans="1:8" ht="15.75" customHeight="1">
      <c r="A17" s="76">
        <f t="shared" si="0"/>
        <v>8</v>
      </c>
      <c r="B17" s="78" t="s">
        <v>150</v>
      </c>
      <c r="C17" s="79" t="s">
        <v>128</v>
      </c>
      <c r="D17" s="53">
        <f>D18</f>
        <v>39600</v>
      </c>
      <c r="E17" s="53">
        <f>E18</f>
        <v>39600</v>
      </c>
      <c r="F17" s="53">
        <f>F18</f>
        <v>39600</v>
      </c>
      <c r="H17" s="81"/>
    </row>
    <row r="18" spans="1:6" ht="31.5" customHeight="1">
      <c r="A18" s="76" t="e">
        <f>#REF!+1</f>
        <v>#REF!</v>
      </c>
      <c r="B18" s="78" t="s">
        <v>151</v>
      </c>
      <c r="C18" s="79" t="s">
        <v>129</v>
      </c>
      <c r="D18" s="53">
        <v>39600</v>
      </c>
      <c r="E18" s="53">
        <v>39600</v>
      </c>
      <c r="F18" s="53">
        <v>39600</v>
      </c>
    </row>
    <row r="19" spans="1:6" ht="16.5" customHeight="1">
      <c r="A19" s="76" t="e">
        <f t="shared" si="0"/>
        <v>#REF!</v>
      </c>
      <c r="B19" s="78" t="s">
        <v>145</v>
      </c>
      <c r="C19" s="79" t="s">
        <v>118</v>
      </c>
      <c r="D19" s="53">
        <f>D20</f>
        <v>120100</v>
      </c>
      <c r="E19" s="53">
        <f>E20</f>
        <v>107700</v>
      </c>
      <c r="F19" s="53">
        <f>F20</f>
        <v>110700</v>
      </c>
    </row>
    <row r="20" spans="1:6" ht="15.75" customHeight="1">
      <c r="A20" s="76" t="e">
        <f t="shared" si="0"/>
        <v>#REF!</v>
      </c>
      <c r="B20" s="78" t="s">
        <v>162</v>
      </c>
      <c r="C20" s="79" t="s">
        <v>130</v>
      </c>
      <c r="D20" s="53">
        <v>120100</v>
      </c>
      <c r="E20" s="53">
        <v>107700</v>
      </c>
      <c r="F20" s="53">
        <v>110700</v>
      </c>
    </row>
    <row r="21" spans="1:6" ht="15.75" customHeight="1">
      <c r="A21" s="76" t="e">
        <f t="shared" si="0"/>
        <v>#REF!</v>
      </c>
      <c r="B21" s="78" t="s">
        <v>152</v>
      </c>
      <c r="C21" s="79" t="s">
        <v>131</v>
      </c>
      <c r="D21" s="53">
        <f>D22+D23</f>
        <v>55664</v>
      </c>
      <c r="E21" s="53">
        <f>E22+E23</f>
        <v>55664</v>
      </c>
      <c r="F21" s="53">
        <f>F22+F23</f>
        <v>55664</v>
      </c>
    </row>
    <row r="22" spans="1:6" ht="15.75" customHeight="1">
      <c r="A22" s="76" t="e">
        <f t="shared" si="0"/>
        <v>#REF!</v>
      </c>
      <c r="B22" s="78" t="s">
        <v>245</v>
      </c>
      <c r="C22" s="79" t="s">
        <v>239</v>
      </c>
      <c r="D22" s="53">
        <v>10000</v>
      </c>
      <c r="E22" s="53">
        <v>10000</v>
      </c>
      <c r="F22" s="53">
        <v>10000</v>
      </c>
    </row>
    <row r="23" spans="1:6" ht="15.75" customHeight="1">
      <c r="A23" s="76" t="e">
        <f t="shared" si="0"/>
        <v>#REF!</v>
      </c>
      <c r="B23" s="78" t="s">
        <v>153</v>
      </c>
      <c r="C23" s="79" t="s">
        <v>132</v>
      </c>
      <c r="D23" s="53">
        <v>45664</v>
      </c>
      <c r="E23" s="53">
        <v>45664</v>
      </c>
      <c r="F23" s="53">
        <v>45664</v>
      </c>
    </row>
    <row r="24" spans="1:6" ht="18" customHeight="1">
      <c r="A24" s="76" t="e">
        <f t="shared" si="0"/>
        <v>#REF!</v>
      </c>
      <c r="B24" s="78" t="s">
        <v>105</v>
      </c>
      <c r="C24" s="79" t="s">
        <v>133</v>
      </c>
      <c r="D24" s="53">
        <f>D25</f>
        <v>253300</v>
      </c>
      <c r="E24" s="53">
        <f>E25</f>
        <v>253300</v>
      </c>
      <c r="F24" s="53">
        <f>F25</f>
        <v>253300</v>
      </c>
    </row>
    <row r="25" spans="1:6" ht="19.5" customHeight="1">
      <c r="A25" s="76" t="e">
        <f t="shared" si="0"/>
        <v>#REF!</v>
      </c>
      <c r="B25" s="86" t="s">
        <v>154</v>
      </c>
      <c r="C25" s="79" t="s">
        <v>134</v>
      </c>
      <c r="D25" s="53">
        <v>253300</v>
      </c>
      <c r="E25" s="53">
        <v>253300</v>
      </c>
      <c r="F25" s="53">
        <v>253300</v>
      </c>
    </row>
    <row r="26" spans="1:6" ht="30" customHeight="1">
      <c r="A26" s="76" t="e">
        <f t="shared" si="0"/>
        <v>#REF!</v>
      </c>
      <c r="B26" s="87" t="s">
        <v>3</v>
      </c>
      <c r="C26" s="79" t="s">
        <v>1</v>
      </c>
      <c r="D26" s="53">
        <f>D27</f>
        <v>26404</v>
      </c>
      <c r="E26" s="53">
        <f>E27</f>
        <v>26404</v>
      </c>
      <c r="F26" s="53">
        <f>F27</f>
        <v>26404</v>
      </c>
    </row>
    <row r="27" spans="1:6" ht="19.5" customHeight="1">
      <c r="A27" s="76" t="e">
        <f t="shared" si="0"/>
        <v>#REF!</v>
      </c>
      <c r="B27" s="87" t="s">
        <v>4</v>
      </c>
      <c r="C27" s="79" t="s">
        <v>2</v>
      </c>
      <c r="D27" s="53">
        <v>26404</v>
      </c>
      <c r="E27" s="53">
        <v>26404</v>
      </c>
      <c r="F27" s="53">
        <v>26404</v>
      </c>
    </row>
    <row r="28" spans="1:6" ht="17.25" customHeight="1">
      <c r="A28" s="76" t="e">
        <f t="shared" si="0"/>
        <v>#REF!</v>
      </c>
      <c r="B28" s="78" t="s">
        <v>161</v>
      </c>
      <c r="C28" s="79"/>
      <c r="D28" s="53"/>
      <c r="E28" s="52">
        <v>102351</v>
      </c>
      <c r="F28" s="53">
        <v>202062</v>
      </c>
    </row>
    <row r="29" spans="1:6" ht="17.25" customHeight="1">
      <c r="A29" s="121" t="s">
        <v>226</v>
      </c>
      <c r="B29" s="121"/>
      <c r="C29" s="79"/>
      <c r="D29" s="53">
        <f>D10+D17+D19+D28+D21+D24+D15+D26</f>
        <v>3870499</v>
      </c>
      <c r="E29" s="53">
        <f>E10+E17+E19+E28+E21+E24+E15+E26</f>
        <v>4094058</v>
      </c>
      <c r="F29" s="53">
        <f>F10+F17+F19+F28+F21+F24+F15+F26</f>
        <v>4041234</v>
      </c>
    </row>
    <row r="30" spans="4:6" ht="12.75">
      <c r="D30" s="81"/>
      <c r="E30" s="81"/>
      <c r="F30" s="81"/>
    </row>
    <row r="43" ht="102" customHeight="1"/>
  </sheetData>
  <sheetProtection/>
  <mergeCells count="6">
    <mergeCell ref="D1:F1"/>
    <mergeCell ref="A7:F7"/>
    <mergeCell ref="A29:B29"/>
    <mergeCell ref="A2:F2"/>
    <mergeCell ref="A3:F3"/>
    <mergeCell ref="A5:F6"/>
  </mergeCells>
  <printOptions/>
  <pageMargins left="0.3937007874015748" right="0.1968503937007874" top="0.1968503937007874" bottom="0.1968503937007874" header="0.1968503937007874" footer="0.1181102362204724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25390625" style="39" customWidth="1"/>
    <col min="2" max="2" width="31.25390625" style="39" customWidth="1"/>
    <col min="3" max="3" width="6.00390625" style="40" customWidth="1"/>
    <col min="4" max="4" width="5.875" style="40" customWidth="1"/>
    <col min="5" max="5" width="11.25390625" style="109" customWidth="1"/>
    <col min="6" max="6" width="5.875" style="40" customWidth="1"/>
    <col min="7" max="7" width="11.875" style="39" customWidth="1"/>
    <col min="8" max="9" width="12.25390625" style="39" customWidth="1"/>
    <col min="10" max="16384" width="9.00390625" style="39" customWidth="1"/>
  </cols>
  <sheetData>
    <row r="1" spans="4:9" ht="15">
      <c r="D1" s="124" t="s">
        <v>323</v>
      </c>
      <c r="E1" s="124"/>
      <c r="F1" s="124"/>
      <c r="G1" s="124"/>
      <c r="H1" s="124"/>
      <c r="I1" s="124"/>
    </row>
    <row r="2" spans="1:9" ht="14.25" customHeight="1">
      <c r="A2" s="113" t="s">
        <v>30</v>
      </c>
      <c r="B2" s="113"/>
      <c r="C2" s="113"/>
      <c r="D2" s="113"/>
      <c r="E2" s="113"/>
      <c r="F2" s="113"/>
      <c r="G2" s="113"/>
      <c r="H2" s="113"/>
      <c r="I2" s="113"/>
    </row>
    <row r="3" spans="1:9" ht="13.5" customHeight="1">
      <c r="A3" s="113" t="s">
        <v>31</v>
      </c>
      <c r="B3" s="113"/>
      <c r="C3" s="113"/>
      <c r="D3" s="113"/>
      <c r="E3" s="113"/>
      <c r="F3" s="113"/>
      <c r="G3" s="113"/>
      <c r="H3" s="113"/>
      <c r="I3" s="113"/>
    </row>
    <row r="4" spans="1:9" ht="12.75">
      <c r="A4" s="41"/>
      <c r="B4" s="41"/>
      <c r="C4" s="42"/>
      <c r="D4" s="42"/>
      <c r="E4" s="104"/>
      <c r="F4" s="43"/>
      <c r="G4" s="44"/>
      <c r="H4" s="44"/>
      <c r="I4" s="44"/>
    </row>
    <row r="5" spans="1:9" ht="12.75">
      <c r="A5" s="41"/>
      <c r="B5" s="41"/>
      <c r="C5" s="42"/>
      <c r="D5" s="42"/>
      <c r="E5" s="104"/>
      <c r="F5" s="42"/>
      <c r="G5" s="41"/>
      <c r="H5" s="41"/>
      <c r="I5" s="41"/>
    </row>
    <row r="6" spans="1:9" ht="12.75">
      <c r="A6" s="41"/>
      <c r="B6" s="41"/>
      <c r="C6" s="45"/>
      <c r="D6" s="45"/>
      <c r="E6" s="105"/>
      <c r="F6" s="42"/>
      <c r="G6" s="41"/>
      <c r="H6" s="41"/>
      <c r="I6" s="41"/>
    </row>
    <row r="7" spans="1:9" ht="13.5" customHeight="1">
      <c r="A7" s="125" t="s">
        <v>24</v>
      </c>
      <c r="B7" s="125"/>
      <c r="C7" s="125"/>
      <c r="D7" s="125"/>
      <c r="E7" s="125"/>
      <c r="F7" s="125"/>
      <c r="G7" s="125"/>
      <c r="H7" s="125"/>
      <c r="I7" s="125"/>
    </row>
    <row r="8" spans="1:9" ht="15">
      <c r="A8" s="88"/>
      <c r="B8" s="89"/>
      <c r="C8" s="90"/>
      <c r="D8" s="90"/>
      <c r="E8" s="106"/>
      <c r="F8" s="90"/>
      <c r="G8" s="88"/>
      <c r="H8" s="88"/>
      <c r="I8" s="88" t="s">
        <v>230</v>
      </c>
    </row>
    <row r="9" spans="1:9" s="47" customFormat="1" ht="40.5" customHeight="1">
      <c r="A9" s="123" t="s">
        <v>90</v>
      </c>
      <c r="B9" s="123" t="s">
        <v>91</v>
      </c>
      <c r="C9" s="123" t="s">
        <v>156</v>
      </c>
      <c r="D9" s="123" t="s">
        <v>92</v>
      </c>
      <c r="E9" s="123"/>
      <c r="F9" s="123"/>
      <c r="G9" s="123" t="s">
        <v>251</v>
      </c>
      <c r="H9" s="123" t="s">
        <v>256</v>
      </c>
      <c r="I9" s="123" t="s">
        <v>271</v>
      </c>
    </row>
    <row r="10" spans="1:9" s="47" customFormat="1" ht="75">
      <c r="A10" s="123"/>
      <c r="B10" s="123"/>
      <c r="C10" s="123"/>
      <c r="D10" s="77" t="s">
        <v>93</v>
      </c>
      <c r="E10" s="79" t="s">
        <v>94</v>
      </c>
      <c r="F10" s="77" t="s">
        <v>95</v>
      </c>
      <c r="G10" s="123"/>
      <c r="H10" s="123"/>
      <c r="I10" s="123"/>
    </row>
    <row r="11" spans="1:9" s="47" customFormat="1" ht="15">
      <c r="A11" s="77">
        <v>1</v>
      </c>
      <c r="B11" s="91">
        <v>2</v>
      </c>
      <c r="C11" s="91">
        <v>3</v>
      </c>
      <c r="D11" s="91">
        <v>4</v>
      </c>
      <c r="E11" s="107">
        <v>5</v>
      </c>
      <c r="F11" s="91">
        <v>6</v>
      </c>
      <c r="G11" s="91">
        <v>7</v>
      </c>
      <c r="H11" s="91">
        <v>8</v>
      </c>
      <c r="I11" s="91">
        <v>9</v>
      </c>
    </row>
    <row r="12" spans="1:9" ht="45">
      <c r="A12" s="77">
        <v>1</v>
      </c>
      <c r="B12" s="92" t="s">
        <v>210</v>
      </c>
      <c r="C12" s="77">
        <v>810</v>
      </c>
      <c r="D12" s="79"/>
      <c r="E12" s="79"/>
      <c r="F12" s="79"/>
      <c r="G12" s="93">
        <f>G13+G42+G51+G58+G68+G81+G95+G88</f>
        <v>3870499</v>
      </c>
      <c r="H12" s="93">
        <f>H13+H42+H51+H58+H68+H81+H95+H88</f>
        <v>4094058</v>
      </c>
      <c r="I12" s="93">
        <f>I13+I42+I51+I58+I68+I81+I95+I88</f>
        <v>4041234</v>
      </c>
    </row>
    <row r="13" spans="1:9" ht="15">
      <c r="A13" s="77">
        <f>A12+1</f>
        <v>2</v>
      </c>
      <c r="B13" s="92" t="s">
        <v>96</v>
      </c>
      <c r="C13" s="77">
        <v>810</v>
      </c>
      <c r="D13" s="79" t="s">
        <v>116</v>
      </c>
      <c r="E13" s="79"/>
      <c r="F13" s="79"/>
      <c r="G13" s="93">
        <f>G14+G20+G30+G36</f>
        <v>3322586</v>
      </c>
      <c r="H13" s="93">
        <f>H14+H20+H30+H36</f>
        <v>3453389</v>
      </c>
      <c r="I13" s="94">
        <f>I14+I20+I30+I36</f>
        <v>3353504</v>
      </c>
    </row>
    <row r="14" spans="1:9" ht="60">
      <c r="A14" s="77">
        <f aca="true" t="shared" si="0" ref="A14:A77">A13+1</f>
        <v>3</v>
      </c>
      <c r="B14" s="92" t="s">
        <v>138</v>
      </c>
      <c r="C14" s="77">
        <v>810</v>
      </c>
      <c r="D14" s="79" t="s">
        <v>122</v>
      </c>
      <c r="E14" s="79"/>
      <c r="F14" s="79"/>
      <c r="G14" s="93">
        <f>+G15</f>
        <v>940190</v>
      </c>
      <c r="H14" s="93">
        <f>+H15</f>
        <v>940190</v>
      </c>
      <c r="I14" s="94">
        <f>+H14</f>
        <v>940190</v>
      </c>
    </row>
    <row r="15" spans="1:9" ht="60">
      <c r="A15" s="77">
        <f t="shared" si="0"/>
        <v>4</v>
      </c>
      <c r="B15" s="92" t="s">
        <v>97</v>
      </c>
      <c r="C15" s="77">
        <v>810</v>
      </c>
      <c r="D15" s="79" t="s">
        <v>122</v>
      </c>
      <c r="E15" s="79" t="s">
        <v>119</v>
      </c>
      <c r="F15" s="79"/>
      <c r="G15" s="93">
        <f>G16</f>
        <v>940190</v>
      </c>
      <c r="H15" s="93">
        <f>H16</f>
        <v>940190</v>
      </c>
      <c r="I15" s="94">
        <f>+H15</f>
        <v>940190</v>
      </c>
    </row>
    <row r="16" spans="1:9" ht="30">
      <c r="A16" s="77">
        <f t="shared" si="0"/>
        <v>5</v>
      </c>
      <c r="B16" s="92" t="s">
        <v>98</v>
      </c>
      <c r="C16" s="77">
        <v>810</v>
      </c>
      <c r="D16" s="79" t="s">
        <v>122</v>
      </c>
      <c r="E16" s="79">
        <v>9110000000</v>
      </c>
      <c r="F16" s="79"/>
      <c r="G16" s="93">
        <f aca="true" t="shared" si="1" ref="G16:H18">+G17</f>
        <v>940190</v>
      </c>
      <c r="H16" s="93">
        <f t="shared" si="1"/>
        <v>940190</v>
      </c>
      <c r="I16" s="94">
        <f>+H16</f>
        <v>940190</v>
      </c>
    </row>
    <row r="17" spans="1:9" ht="135">
      <c r="A17" s="77">
        <f t="shared" si="0"/>
        <v>6</v>
      </c>
      <c r="B17" s="95" t="s">
        <v>115</v>
      </c>
      <c r="C17" s="77">
        <v>810</v>
      </c>
      <c r="D17" s="79" t="s">
        <v>122</v>
      </c>
      <c r="E17" s="96">
        <v>9110080210</v>
      </c>
      <c r="F17" s="79"/>
      <c r="G17" s="93">
        <f t="shared" si="1"/>
        <v>940190</v>
      </c>
      <c r="H17" s="93">
        <f t="shared" si="1"/>
        <v>940190</v>
      </c>
      <c r="I17" s="94">
        <f>+H17</f>
        <v>940190</v>
      </c>
    </row>
    <row r="18" spans="1:9" ht="120">
      <c r="A18" s="77">
        <f t="shared" si="0"/>
        <v>7</v>
      </c>
      <c r="B18" s="97" t="s">
        <v>99</v>
      </c>
      <c r="C18" s="77">
        <v>810</v>
      </c>
      <c r="D18" s="79" t="s">
        <v>122</v>
      </c>
      <c r="E18" s="96">
        <v>9110080210</v>
      </c>
      <c r="F18" s="79" t="s">
        <v>72</v>
      </c>
      <c r="G18" s="93">
        <f t="shared" si="1"/>
        <v>940190</v>
      </c>
      <c r="H18" s="93">
        <f t="shared" si="1"/>
        <v>940190</v>
      </c>
      <c r="I18" s="94">
        <f>+H18</f>
        <v>940190</v>
      </c>
    </row>
    <row r="19" spans="1:9" ht="45">
      <c r="A19" s="77">
        <f t="shared" si="0"/>
        <v>8</v>
      </c>
      <c r="B19" s="92" t="s">
        <v>100</v>
      </c>
      <c r="C19" s="77">
        <v>810</v>
      </c>
      <c r="D19" s="79" t="s">
        <v>122</v>
      </c>
      <c r="E19" s="96">
        <v>9110080210</v>
      </c>
      <c r="F19" s="79" t="s">
        <v>54</v>
      </c>
      <c r="G19" s="93">
        <v>940190</v>
      </c>
      <c r="H19" s="93">
        <v>940190</v>
      </c>
      <c r="I19" s="94">
        <v>940190</v>
      </c>
    </row>
    <row r="20" spans="1:9" ht="120">
      <c r="A20" s="77">
        <f t="shared" si="0"/>
        <v>9</v>
      </c>
      <c r="B20" s="92" t="s">
        <v>139</v>
      </c>
      <c r="C20" s="77">
        <v>810</v>
      </c>
      <c r="D20" s="79" t="s">
        <v>123</v>
      </c>
      <c r="E20" s="79"/>
      <c r="F20" s="79"/>
      <c r="G20" s="93">
        <f aca="true" t="shared" si="2" ref="G20:I22">G21</f>
        <v>2381178</v>
      </c>
      <c r="H20" s="93">
        <f t="shared" si="2"/>
        <v>2511981</v>
      </c>
      <c r="I20" s="94">
        <f t="shared" si="2"/>
        <v>2412096</v>
      </c>
    </row>
    <row r="21" spans="1:9" ht="45">
      <c r="A21" s="77">
        <f t="shared" si="0"/>
        <v>10</v>
      </c>
      <c r="B21" s="92" t="s">
        <v>185</v>
      </c>
      <c r="C21" s="77">
        <v>810</v>
      </c>
      <c r="D21" s="79" t="s">
        <v>123</v>
      </c>
      <c r="E21" s="79">
        <v>8100000000</v>
      </c>
      <c r="F21" s="79"/>
      <c r="G21" s="93">
        <f>G22</f>
        <v>2381178</v>
      </c>
      <c r="H21" s="93">
        <f t="shared" si="2"/>
        <v>2511981</v>
      </c>
      <c r="I21" s="93">
        <f t="shared" si="2"/>
        <v>2412096</v>
      </c>
    </row>
    <row r="22" spans="1:9" ht="45">
      <c r="A22" s="77">
        <f t="shared" si="0"/>
        <v>11</v>
      </c>
      <c r="B22" s="92" t="s">
        <v>211</v>
      </c>
      <c r="C22" s="77">
        <v>810</v>
      </c>
      <c r="D22" s="79" t="s">
        <v>123</v>
      </c>
      <c r="E22" s="79">
        <v>8110000000</v>
      </c>
      <c r="F22" s="79"/>
      <c r="G22" s="93">
        <f>G23</f>
        <v>2381178</v>
      </c>
      <c r="H22" s="93">
        <f t="shared" si="2"/>
        <v>2511981</v>
      </c>
      <c r="I22" s="93">
        <f t="shared" si="2"/>
        <v>2412096</v>
      </c>
    </row>
    <row r="23" spans="1:9" ht="105">
      <c r="A23" s="77">
        <f t="shared" si="0"/>
        <v>12</v>
      </c>
      <c r="B23" s="92" t="s">
        <v>101</v>
      </c>
      <c r="C23" s="77">
        <v>810</v>
      </c>
      <c r="D23" s="79" t="s">
        <v>123</v>
      </c>
      <c r="E23" s="79">
        <v>8110080210</v>
      </c>
      <c r="F23" s="79"/>
      <c r="G23" s="93">
        <f>G24+G26+G28</f>
        <v>2381178</v>
      </c>
      <c r="H23" s="93">
        <f>H24+H26+H28</f>
        <v>2511981</v>
      </c>
      <c r="I23" s="94">
        <f>I24+I26+I28</f>
        <v>2412096</v>
      </c>
    </row>
    <row r="24" spans="1:9" ht="120">
      <c r="A24" s="77">
        <f t="shared" si="0"/>
        <v>13</v>
      </c>
      <c r="B24" s="92" t="s">
        <v>99</v>
      </c>
      <c r="C24" s="77">
        <v>810</v>
      </c>
      <c r="D24" s="79" t="s">
        <v>123</v>
      </c>
      <c r="E24" s="79">
        <v>8110080210</v>
      </c>
      <c r="F24" s="79" t="s">
        <v>72</v>
      </c>
      <c r="G24" s="93">
        <f>G25</f>
        <v>2089873</v>
      </c>
      <c r="H24" s="93">
        <f>H25</f>
        <v>2089873</v>
      </c>
      <c r="I24" s="93">
        <f>I25</f>
        <v>2089873</v>
      </c>
    </row>
    <row r="25" spans="1:9" ht="45">
      <c r="A25" s="77">
        <f t="shared" si="0"/>
        <v>14</v>
      </c>
      <c r="B25" s="92" t="s">
        <v>100</v>
      </c>
      <c r="C25" s="77">
        <v>810</v>
      </c>
      <c r="D25" s="79" t="s">
        <v>123</v>
      </c>
      <c r="E25" s="79">
        <v>8110080210</v>
      </c>
      <c r="F25" s="79" t="s">
        <v>54</v>
      </c>
      <c r="G25" s="93">
        <v>2089873</v>
      </c>
      <c r="H25" s="93">
        <v>2089873</v>
      </c>
      <c r="I25" s="93">
        <v>2089873</v>
      </c>
    </row>
    <row r="26" spans="1:9" ht="45">
      <c r="A26" s="77">
        <f t="shared" si="0"/>
        <v>15</v>
      </c>
      <c r="B26" s="92" t="s">
        <v>102</v>
      </c>
      <c r="C26" s="77">
        <v>810</v>
      </c>
      <c r="D26" s="79" t="s">
        <v>123</v>
      </c>
      <c r="E26" s="79">
        <v>8110080210</v>
      </c>
      <c r="F26" s="79" t="s">
        <v>56</v>
      </c>
      <c r="G26" s="93">
        <f>G27</f>
        <v>288166</v>
      </c>
      <c r="H26" s="93">
        <f>H27</f>
        <v>418969</v>
      </c>
      <c r="I26" s="94">
        <f>I27</f>
        <v>319084</v>
      </c>
    </row>
    <row r="27" spans="1:9" ht="60">
      <c r="A27" s="77">
        <f t="shared" si="0"/>
        <v>16</v>
      </c>
      <c r="B27" s="92" t="s">
        <v>58</v>
      </c>
      <c r="C27" s="77">
        <v>810</v>
      </c>
      <c r="D27" s="79" t="s">
        <v>123</v>
      </c>
      <c r="E27" s="79">
        <v>8110080210</v>
      </c>
      <c r="F27" s="79" t="s">
        <v>59</v>
      </c>
      <c r="G27" s="93">
        <v>288166</v>
      </c>
      <c r="H27" s="93">
        <v>418969</v>
      </c>
      <c r="I27" s="94">
        <v>319084</v>
      </c>
    </row>
    <row r="28" spans="1:9" ht="15">
      <c r="A28" s="77">
        <f t="shared" si="0"/>
        <v>17</v>
      </c>
      <c r="B28" s="92" t="s">
        <v>187</v>
      </c>
      <c r="C28" s="77">
        <v>810</v>
      </c>
      <c r="D28" s="79" t="s">
        <v>123</v>
      </c>
      <c r="E28" s="79">
        <v>8110080210</v>
      </c>
      <c r="F28" s="79" t="s">
        <v>188</v>
      </c>
      <c r="G28" s="93">
        <f>G29</f>
        <v>3139</v>
      </c>
      <c r="H28" s="93">
        <f>+H29</f>
        <v>3139</v>
      </c>
      <c r="I28" s="94">
        <f>I29</f>
        <v>3139</v>
      </c>
    </row>
    <row r="29" spans="1:9" ht="30">
      <c r="A29" s="77">
        <f t="shared" si="0"/>
        <v>18</v>
      </c>
      <c r="B29" s="92" t="s">
        <v>74</v>
      </c>
      <c r="C29" s="77">
        <v>810</v>
      </c>
      <c r="D29" s="79" t="s">
        <v>123</v>
      </c>
      <c r="E29" s="79">
        <v>8110080210</v>
      </c>
      <c r="F29" s="79" t="s">
        <v>73</v>
      </c>
      <c r="G29" s="93">
        <v>3139</v>
      </c>
      <c r="H29" s="93">
        <v>3139</v>
      </c>
      <c r="I29" s="94">
        <v>3139</v>
      </c>
    </row>
    <row r="30" spans="1:9" ht="15">
      <c r="A30" s="77">
        <f t="shared" si="0"/>
        <v>19</v>
      </c>
      <c r="B30" s="92" t="s">
        <v>140</v>
      </c>
      <c r="C30" s="77">
        <v>810</v>
      </c>
      <c r="D30" s="79" t="s">
        <v>124</v>
      </c>
      <c r="E30" s="79"/>
      <c r="F30" s="79"/>
      <c r="G30" s="93">
        <v>1000</v>
      </c>
      <c r="H30" s="93">
        <f>H31</f>
        <v>1000</v>
      </c>
      <c r="I30" s="94">
        <f>+H30</f>
        <v>1000</v>
      </c>
    </row>
    <row r="31" spans="1:9" ht="45">
      <c r="A31" s="77">
        <f t="shared" si="0"/>
        <v>20</v>
      </c>
      <c r="B31" s="92" t="s">
        <v>185</v>
      </c>
      <c r="C31" s="77">
        <v>810</v>
      </c>
      <c r="D31" s="79" t="s">
        <v>124</v>
      </c>
      <c r="E31" s="79">
        <v>8100000000</v>
      </c>
      <c r="F31" s="79"/>
      <c r="G31" s="93">
        <f>G32</f>
        <v>1000</v>
      </c>
      <c r="H31" s="93">
        <f>H32</f>
        <v>1000</v>
      </c>
      <c r="I31" s="94">
        <f>+H31</f>
        <v>1000</v>
      </c>
    </row>
    <row r="32" spans="1:9" ht="45">
      <c r="A32" s="77">
        <f t="shared" si="0"/>
        <v>21</v>
      </c>
      <c r="B32" s="92" t="s">
        <v>211</v>
      </c>
      <c r="C32" s="77">
        <v>810</v>
      </c>
      <c r="D32" s="79" t="s">
        <v>124</v>
      </c>
      <c r="E32" s="79">
        <v>8110000000</v>
      </c>
      <c r="F32" s="79"/>
      <c r="G32" s="93">
        <f>G33</f>
        <v>1000</v>
      </c>
      <c r="H32" s="93">
        <f>H33</f>
        <v>1000</v>
      </c>
      <c r="I32" s="94">
        <f>+H32</f>
        <v>1000</v>
      </c>
    </row>
    <row r="33" spans="1:9" ht="120">
      <c r="A33" s="77">
        <f t="shared" si="0"/>
        <v>22</v>
      </c>
      <c r="B33" s="92" t="s">
        <v>212</v>
      </c>
      <c r="C33" s="77">
        <v>810</v>
      </c>
      <c r="D33" s="79" t="s">
        <v>124</v>
      </c>
      <c r="E33" s="79">
        <v>8110080050</v>
      </c>
      <c r="F33" s="79"/>
      <c r="G33" s="93">
        <f>G34</f>
        <v>1000</v>
      </c>
      <c r="H33" s="93">
        <v>1000</v>
      </c>
      <c r="I33" s="94">
        <v>1000</v>
      </c>
    </row>
    <row r="34" spans="1:9" ht="15">
      <c r="A34" s="77">
        <f t="shared" si="0"/>
        <v>23</v>
      </c>
      <c r="B34" s="92" t="s">
        <v>187</v>
      </c>
      <c r="C34" s="77">
        <v>810</v>
      </c>
      <c r="D34" s="79" t="s">
        <v>124</v>
      </c>
      <c r="E34" s="79">
        <v>8110080050</v>
      </c>
      <c r="F34" s="79" t="s">
        <v>188</v>
      </c>
      <c r="G34" s="93">
        <f>G35</f>
        <v>1000</v>
      </c>
      <c r="H34" s="93">
        <f>H35</f>
        <v>1000</v>
      </c>
      <c r="I34" s="93">
        <f>I35</f>
        <v>1000</v>
      </c>
    </row>
    <row r="35" spans="1:9" ht="15">
      <c r="A35" s="77">
        <f t="shared" si="0"/>
        <v>24</v>
      </c>
      <c r="B35" s="92" t="s">
        <v>71</v>
      </c>
      <c r="C35" s="77">
        <v>810</v>
      </c>
      <c r="D35" s="79" t="s">
        <v>124</v>
      </c>
      <c r="E35" s="79">
        <v>8110080050</v>
      </c>
      <c r="F35" s="79" t="s">
        <v>70</v>
      </c>
      <c r="G35" s="93">
        <v>1000</v>
      </c>
      <c r="H35" s="93">
        <v>1000</v>
      </c>
      <c r="I35" s="94">
        <v>1000</v>
      </c>
    </row>
    <row r="36" spans="1:9" ht="30">
      <c r="A36" s="77">
        <f t="shared" si="0"/>
        <v>25</v>
      </c>
      <c r="B36" s="92" t="s">
        <v>147</v>
      </c>
      <c r="C36" s="77">
        <v>810</v>
      </c>
      <c r="D36" s="79" t="s">
        <v>125</v>
      </c>
      <c r="E36" s="79"/>
      <c r="F36" s="79"/>
      <c r="G36" s="93">
        <f aca="true" t="shared" si="3" ref="G36:H40">G37</f>
        <v>218</v>
      </c>
      <c r="H36" s="93">
        <f t="shared" si="3"/>
        <v>218</v>
      </c>
      <c r="I36" s="94">
        <f>+H36</f>
        <v>218</v>
      </c>
    </row>
    <row r="37" spans="1:9" ht="45">
      <c r="A37" s="77">
        <f t="shared" si="0"/>
        <v>26</v>
      </c>
      <c r="B37" s="92" t="s">
        <v>185</v>
      </c>
      <c r="C37" s="77">
        <v>810</v>
      </c>
      <c r="D37" s="79" t="s">
        <v>125</v>
      </c>
      <c r="E37" s="79">
        <v>8100000000</v>
      </c>
      <c r="F37" s="79"/>
      <c r="G37" s="93">
        <f t="shared" si="3"/>
        <v>218</v>
      </c>
      <c r="H37" s="93">
        <f t="shared" si="3"/>
        <v>218</v>
      </c>
      <c r="I37" s="94">
        <f>+H37</f>
        <v>218</v>
      </c>
    </row>
    <row r="38" spans="1:9" ht="45">
      <c r="A38" s="77">
        <f t="shared" si="0"/>
        <v>27</v>
      </c>
      <c r="B38" s="92" t="s">
        <v>211</v>
      </c>
      <c r="C38" s="77">
        <v>810</v>
      </c>
      <c r="D38" s="79" t="s">
        <v>125</v>
      </c>
      <c r="E38" s="79">
        <v>8110000000</v>
      </c>
      <c r="F38" s="79"/>
      <c r="G38" s="93">
        <f t="shared" si="3"/>
        <v>218</v>
      </c>
      <c r="H38" s="93">
        <f t="shared" si="3"/>
        <v>218</v>
      </c>
      <c r="I38" s="94">
        <f>+H38</f>
        <v>218</v>
      </c>
    </row>
    <row r="39" spans="1:9" ht="150">
      <c r="A39" s="77">
        <f t="shared" si="0"/>
        <v>28</v>
      </c>
      <c r="B39" s="97" t="s">
        <v>215</v>
      </c>
      <c r="C39" s="77">
        <v>810</v>
      </c>
      <c r="D39" s="79" t="s">
        <v>125</v>
      </c>
      <c r="E39" s="79">
        <v>8110075140</v>
      </c>
      <c r="F39" s="79"/>
      <c r="G39" s="93">
        <f t="shared" si="3"/>
        <v>218</v>
      </c>
      <c r="H39" s="93">
        <f t="shared" si="3"/>
        <v>218</v>
      </c>
      <c r="I39" s="94">
        <f>+H39</f>
        <v>218</v>
      </c>
    </row>
    <row r="40" spans="1:9" ht="45">
      <c r="A40" s="77">
        <f t="shared" si="0"/>
        <v>29</v>
      </c>
      <c r="B40" s="98" t="s">
        <v>102</v>
      </c>
      <c r="C40" s="77">
        <v>810</v>
      </c>
      <c r="D40" s="79" t="s">
        <v>125</v>
      </c>
      <c r="E40" s="79">
        <v>8110075140</v>
      </c>
      <c r="F40" s="79" t="s">
        <v>56</v>
      </c>
      <c r="G40" s="93">
        <f t="shared" si="3"/>
        <v>218</v>
      </c>
      <c r="H40" s="93">
        <f t="shared" si="3"/>
        <v>218</v>
      </c>
      <c r="I40" s="94">
        <f>+H40</f>
        <v>218</v>
      </c>
    </row>
    <row r="41" spans="1:9" ht="60">
      <c r="A41" s="77">
        <f t="shared" si="0"/>
        <v>30</v>
      </c>
      <c r="B41" s="98" t="s">
        <v>58</v>
      </c>
      <c r="C41" s="77">
        <v>810</v>
      </c>
      <c r="D41" s="79" t="s">
        <v>125</v>
      </c>
      <c r="E41" s="79">
        <v>8110075140</v>
      </c>
      <c r="F41" s="79" t="s">
        <v>59</v>
      </c>
      <c r="G41" s="93">
        <v>218</v>
      </c>
      <c r="H41" s="93">
        <v>218</v>
      </c>
      <c r="I41" s="94">
        <v>218</v>
      </c>
    </row>
    <row r="42" spans="1:9" ht="15">
      <c r="A42" s="77">
        <f t="shared" si="0"/>
        <v>31</v>
      </c>
      <c r="B42" s="92" t="s">
        <v>148</v>
      </c>
      <c r="C42" s="77">
        <v>810</v>
      </c>
      <c r="D42" s="79" t="s">
        <v>126</v>
      </c>
      <c r="E42" s="79"/>
      <c r="F42" s="79"/>
      <c r="G42" s="93">
        <f aca="true" t="shared" si="4" ref="G42:I47">G43</f>
        <v>52845</v>
      </c>
      <c r="H42" s="93">
        <f t="shared" si="4"/>
        <v>55650</v>
      </c>
      <c r="I42" s="94">
        <f t="shared" si="4"/>
        <v>0</v>
      </c>
    </row>
    <row r="43" spans="1:9" ht="30">
      <c r="A43" s="77">
        <f t="shared" si="0"/>
        <v>32</v>
      </c>
      <c r="B43" s="92" t="s">
        <v>149</v>
      </c>
      <c r="C43" s="77">
        <v>810</v>
      </c>
      <c r="D43" s="79" t="s">
        <v>127</v>
      </c>
      <c r="E43" s="79"/>
      <c r="F43" s="79"/>
      <c r="G43" s="93">
        <f t="shared" si="4"/>
        <v>52845</v>
      </c>
      <c r="H43" s="93">
        <f t="shared" si="4"/>
        <v>55650</v>
      </c>
      <c r="I43" s="93">
        <f t="shared" si="4"/>
        <v>0</v>
      </c>
    </row>
    <row r="44" spans="1:9" ht="45">
      <c r="A44" s="77">
        <f t="shared" si="0"/>
        <v>33</v>
      </c>
      <c r="B44" s="92" t="s">
        <v>185</v>
      </c>
      <c r="C44" s="77">
        <v>810</v>
      </c>
      <c r="D44" s="79" t="s">
        <v>127</v>
      </c>
      <c r="E44" s="79">
        <v>8100000000</v>
      </c>
      <c r="F44" s="79"/>
      <c r="G44" s="93">
        <f t="shared" si="4"/>
        <v>52845</v>
      </c>
      <c r="H44" s="93">
        <f t="shared" si="4"/>
        <v>55650</v>
      </c>
      <c r="I44" s="94">
        <f>I46</f>
        <v>0</v>
      </c>
    </row>
    <row r="45" spans="1:9" ht="45">
      <c r="A45" s="77">
        <f t="shared" si="0"/>
        <v>34</v>
      </c>
      <c r="B45" s="92" t="s">
        <v>211</v>
      </c>
      <c r="C45" s="77">
        <v>810</v>
      </c>
      <c r="D45" s="79" t="s">
        <v>127</v>
      </c>
      <c r="E45" s="79">
        <v>8110000000</v>
      </c>
      <c r="F45" s="79"/>
      <c r="G45" s="93">
        <f t="shared" si="4"/>
        <v>52845</v>
      </c>
      <c r="H45" s="93">
        <f t="shared" si="4"/>
        <v>55650</v>
      </c>
      <c r="I45" s="94">
        <f>I46</f>
        <v>0</v>
      </c>
    </row>
    <row r="46" spans="1:9" ht="120">
      <c r="A46" s="77">
        <f t="shared" si="0"/>
        <v>35</v>
      </c>
      <c r="B46" s="92" t="s">
        <v>225</v>
      </c>
      <c r="C46" s="77">
        <v>810</v>
      </c>
      <c r="D46" s="79" t="s">
        <v>127</v>
      </c>
      <c r="E46" s="79" t="s">
        <v>135</v>
      </c>
      <c r="F46" s="79"/>
      <c r="G46" s="93">
        <f>G47+G49</f>
        <v>52845</v>
      </c>
      <c r="H46" s="93">
        <f>H47+H49</f>
        <v>55650</v>
      </c>
      <c r="I46" s="93">
        <f>I47+I49</f>
        <v>0</v>
      </c>
    </row>
    <row r="47" spans="1:9" ht="97.5" customHeight="1">
      <c r="A47" s="77">
        <f t="shared" si="0"/>
        <v>36</v>
      </c>
      <c r="B47" s="92" t="s">
        <v>99</v>
      </c>
      <c r="C47" s="77">
        <v>810</v>
      </c>
      <c r="D47" s="79" t="s">
        <v>127</v>
      </c>
      <c r="E47" s="79" t="s">
        <v>135</v>
      </c>
      <c r="F47" s="79" t="s">
        <v>72</v>
      </c>
      <c r="G47" s="93">
        <f t="shared" si="4"/>
        <v>51060</v>
      </c>
      <c r="H47" s="93">
        <f t="shared" si="4"/>
        <v>51060</v>
      </c>
      <c r="I47" s="93">
        <f>I48</f>
        <v>0</v>
      </c>
    </row>
    <row r="48" spans="1:9" ht="45">
      <c r="A48" s="77">
        <f t="shared" si="0"/>
        <v>37</v>
      </c>
      <c r="B48" s="92" t="s">
        <v>100</v>
      </c>
      <c r="C48" s="77">
        <v>810</v>
      </c>
      <c r="D48" s="79" t="s">
        <v>127</v>
      </c>
      <c r="E48" s="79" t="s">
        <v>135</v>
      </c>
      <c r="F48" s="79" t="s">
        <v>54</v>
      </c>
      <c r="G48" s="93">
        <v>51060</v>
      </c>
      <c r="H48" s="93">
        <v>51060</v>
      </c>
      <c r="I48" s="94">
        <v>0</v>
      </c>
    </row>
    <row r="49" spans="1:9" ht="45">
      <c r="A49" s="77">
        <f t="shared" si="0"/>
        <v>38</v>
      </c>
      <c r="B49" s="92" t="s">
        <v>102</v>
      </c>
      <c r="C49" s="77">
        <v>810</v>
      </c>
      <c r="D49" s="79" t="s">
        <v>127</v>
      </c>
      <c r="E49" s="79" t="s">
        <v>135</v>
      </c>
      <c r="F49" s="79" t="s">
        <v>56</v>
      </c>
      <c r="G49" s="93">
        <f>G50</f>
        <v>1785</v>
      </c>
      <c r="H49" s="93">
        <f>H50</f>
        <v>4590</v>
      </c>
      <c r="I49" s="93">
        <f>I50</f>
        <v>0</v>
      </c>
    </row>
    <row r="50" spans="1:9" ht="60">
      <c r="A50" s="77">
        <f t="shared" si="0"/>
        <v>39</v>
      </c>
      <c r="B50" s="92" t="s">
        <v>58</v>
      </c>
      <c r="C50" s="77">
        <v>810</v>
      </c>
      <c r="D50" s="79" t="s">
        <v>127</v>
      </c>
      <c r="E50" s="79" t="s">
        <v>135</v>
      </c>
      <c r="F50" s="79" t="s">
        <v>59</v>
      </c>
      <c r="G50" s="93">
        <v>1785</v>
      </c>
      <c r="H50" s="93">
        <v>4590</v>
      </c>
      <c r="I50" s="94">
        <v>0</v>
      </c>
    </row>
    <row r="51" spans="1:9" ht="45">
      <c r="A51" s="77">
        <f t="shared" si="0"/>
        <v>40</v>
      </c>
      <c r="B51" s="92" t="s">
        <v>150</v>
      </c>
      <c r="C51" s="77">
        <v>810</v>
      </c>
      <c r="D51" s="79" t="s">
        <v>128</v>
      </c>
      <c r="E51" s="79"/>
      <c r="F51" s="79"/>
      <c r="G51" s="93">
        <f>G52</f>
        <v>39600</v>
      </c>
      <c r="H51" s="93">
        <f>H52</f>
        <v>39600</v>
      </c>
      <c r="I51" s="93">
        <f>I52</f>
        <v>39600</v>
      </c>
    </row>
    <row r="52" spans="1:9" ht="60">
      <c r="A52" s="77">
        <f t="shared" si="0"/>
        <v>41</v>
      </c>
      <c r="B52" s="92" t="s">
        <v>103</v>
      </c>
      <c r="C52" s="77">
        <v>810</v>
      </c>
      <c r="D52" s="79" t="s">
        <v>129</v>
      </c>
      <c r="E52" s="79"/>
      <c r="F52" s="79"/>
      <c r="G52" s="93">
        <f aca="true" t="shared" si="5" ref="G52:I56">G53</f>
        <v>39600</v>
      </c>
      <c r="H52" s="93">
        <f t="shared" si="5"/>
        <v>39600</v>
      </c>
      <c r="I52" s="94">
        <f t="shared" si="5"/>
        <v>39600</v>
      </c>
    </row>
    <row r="53" spans="1:9" ht="90">
      <c r="A53" s="77">
        <f t="shared" si="0"/>
        <v>42</v>
      </c>
      <c r="B53" s="92" t="s">
        <v>213</v>
      </c>
      <c r="C53" s="77">
        <v>810</v>
      </c>
      <c r="D53" s="79" t="s">
        <v>129</v>
      </c>
      <c r="E53" s="79" t="s">
        <v>121</v>
      </c>
      <c r="F53" s="79"/>
      <c r="G53" s="93">
        <f t="shared" si="5"/>
        <v>39600</v>
      </c>
      <c r="H53" s="93">
        <f t="shared" si="5"/>
        <v>39600</v>
      </c>
      <c r="I53" s="94">
        <f t="shared" si="5"/>
        <v>39600</v>
      </c>
    </row>
    <row r="54" spans="1:9" ht="45">
      <c r="A54" s="77">
        <f t="shared" si="0"/>
        <v>43</v>
      </c>
      <c r="B54" s="92" t="s">
        <v>216</v>
      </c>
      <c r="C54" s="77">
        <v>810</v>
      </c>
      <c r="D54" s="79" t="s">
        <v>129</v>
      </c>
      <c r="E54" s="79" t="s">
        <v>104</v>
      </c>
      <c r="F54" s="79"/>
      <c r="G54" s="93">
        <f t="shared" si="5"/>
        <v>39600</v>
      </c>
      <c r="H54" s="93">
        <f t="shared" si="5"/>
        <v>39600</v>
      </c>
      <c r="I54" s="94">
        <f t="shared" si="5"/>
        <v>39600</v>
      </c>
    </row>
    <row r="55" spans="1:9" ht="180">
      <c r="A55" s="77">
        <f t="shared" si="0"/>
        <v>44</v>
      </c>
      <c r="B55" s="92" t="s">
        <v>217</v>
      </c>
      <c r="C55" s="77">
        <v>810</v>
      </c>
      <c r="D55" s="79" t="s">
        <v>129</v>
      </c>
      <c r="E55" s="79" t="s">
        <v>209</v>
      </c>
      <c r="F55" s="79"/>
      <c r="G55" s="93">
        <f t="shared" si="5"/>
        <v>39600</v>
      </c>
      <c r="H55" s="93">
        <f t="shared" si="5"/>
        <v>39600</v>
      </c>
      <c r="I55" s="94">
        <f t="shared" si="5"/>
        <v>39600</v>
      </c>
    </row>
    <row r="56" spans="1:9" ht="45">
      <c r="A56" s="77">
        <f t="shared" si="0"/>
        <v>45</v>
      </c>
      <c r="B56" s="92" t="s">
        <v>102</v>
      </c>
      <c r="C56" s="77">
        <v>810</v>
      </c>
      <c r="D56" s="79" t="s">
        <v>129</v>
      </c>
      <c r="E56" s="79" t="s">
        <v>209</v>
      </c>
      <c r="F56" s="79" t="s">
        <v>56</v>
      </c>
      <c r="G56" s="93">
        <f t="shared" si="5"/>
        <v>39600</v>
      </c>
      <c r="H56" s="93">
        <f t="shared" si="5"/>
        <v>39600</v>
      </c>
      <c r="I56" s="94">
        <f t="shared" si="5"/>
        <v>39600</v>
      </c>
    </row>
    <row r="57" spans="1:9" ht="60">
      <c r="A57" s="77">
        <f t="shared" si="0"/>
        <v>46</v>
      </c>
      <c r="B57" s="92" t="s">
        <v>58</v>
      </c>
      <c r="C57" s="77">
        <v>810</v>
      </c>
      <c r="D57" s="79" t="s">
        <v>129</v>
      </c>
      <c r="E57" s="79" t="s">
        <v>209</v>
      </c>
      <c r="F57" s="79" t="s">
        <v>59</v>
      </c>
      <c r="G57" s="93">
        <v>39600</v>
      </c>
      <c r="H57" s="93">
        <v>39600</v>
      </c>
      <c r="I57" s="94">
        <v>39600</v>
      </c>
    </row>
    <row r="58" spans="1:9" ht="15">
      <c r="A58" s="77">
        <f t="shared" si="0"/>
        <v>47</v>
      </c>
      <c r="B58" s="92" t="s">
        <v>145</v>
      </c>
      <c r="C58" s="77">
        <v>810</v>
      </c>
      <c r="D58" s="79" t="s">
        <v>118</v>
      </c>
      <c r="E58" s="79"/>
      <c r="F58" s="79"/>
      <c r="G58" s="93">
        <f aca="true" t="shared" si="6" ref="G58:I60">G59</f>
        <v>120100</v>
      </c>
      <c r="H58" s="93">
        <f t="shared" si="6"/>
        <v>107700</v>
      </c>
      <c r="I58" s="94">
        <f t="shared" si="6"/>
        <v>110700</v>
      </c>
    </row>
    <row r="59" spans="1:9" ht="30">
      <c r="A59" s="77">
        <f t="shared" si="0"/>
        <v>48</v>
      </c>
      <c r="B59" s="92" t="s">
        <v>162</v>
      </c>
      <c r="C59" s="77">
        <v>810</v>
      </c>
      <c r="D59" s="79" t="s">
        <v>130</v>
      </c>
      <c r="E59" s="79"/>
      <c r="F59" s="79"/>
      <c r="G59" s="93">
        <f t="shared" si="6"/>
        <v>120100</v>
      </c>
      <c r="H59" s="93">
        <f t="shared" si="6"/>
        <v>107700</v>
      </c>
      <c r="I59" s="94">
        <f t="shared" si="6"/>
        <v>110700</v>
      </c>
    </row>
    <row r="60" spans="1:9" ht="90">
      <c r="A60" s="77">
        <f t="shared" si="0"/>
        <v>49</v>
      </c>
      <c r="B60" s="92" t="s">
        <v>213</v>
      </c>
      <c r="C60" s="77">
        <v>810</v>
      </c>
      <c r="D60" s="79" t="s">
        <v>130</v>
      </c>
      <c r="E60" s="79" t="s">
        <v>121</v>
      </c>
      <c r="F60" s="79"/>
      <c r="G60" s="93">
        <f t="shared" si="6"/>
        <v>120100</v>
      </c>
      <c r="H60" s="93">
        <f t="shared" si="6"/>
        <v>107700</v>
      </c>
      <c r="I60" s="94">
        <f t="shared" si="6"/>
        <v>110700</v>
      </c>
    </row>
    <row r="61" spans="1:9" ht="60">
      <c r="A61" s="77">
        <f t="shared" si="0"/>
        <v>50</v>
      </c>
      <c r="B61" s="92" t="s">
        <v>218</v>
      </c>
      <c r="C61" s="77">
        <v>810</v>
      </c>
      <c r="D61" s="79" t="s">
        <v>130</v>
      </c>
      <c r="E61" s="79" t="s">
        <v>227</v>
      </c>
      <c r="F61" s="79"/>
      <c r="G61" s="93">
        <f>G62+G65</f>
        <v>120100</v>
      </c>
      <c r="H61" s="93">
        <f>H62+H65</f>
        <v>107700</v>
      </c>
      <c r="I61" s="93">
        <f>I62+I65</f>
        <v>110700</v>
      </c>
    </row>
    <row r="62" spans="1:9" ht="225">
      <c r="A62" s="77">
        <f t="shared" si="0"/>
        <v>51</v>
      </c>
      <c r="B62" s="92" t="s">
        <v>219</v>
      </c>
      <c r="C62" s="77">
        <v>810</v>
      </c>
      <c r="D62" s="79" t="s">
        <v>130</v>
      </c>
      <c r="E62" s="79" t="s">
        <v>228</v>
      </c>
      <c r="F62" s="79"/>
      <c r="G62" s="93">
        <f aca="true" t="shared" si="7" ref="G62:I63">G63</f>
        <v>15000</v>
      </c>
      <c r="H62" s="93">
        <f t="shared" si="7"/>
        <v>0</v>
      </c>
      <c r="I62" s="94">
        <f t="shared" si="7"/>
        <v>0</v>
      </c>
    </row>
    <row r="63" spans="1:9" ht="45">
      <c r="A63" s="77">
        <f t="shared" si="0"/>
        <v>52</v>
      </c>
      <c r="B63" s="92" t="s">
        <v>102</v>
      </c>
      <c r="C63" s="77">
        <v>810</v>
      </c>
      <c r="D63" s="79" t="s">
        <v>130</v>
      </c>
      <c r="E63" s="79" t="s">
        <v>228</v>
      </c>
      <c r="F63" s="79" t="s">
        <v>56</v>
      </c>
      <c r="G63" s="93">
        <f t="shared" si="7"/>
        <v>15000</v>
      </c>
      <c r="H63" s="93">
        <f t="shared" si="7"/>
        <v>0</v>
      </c>
      <c r="I63" s="94">
        <f t="shared" si="7"/>
        <v>0</v>
      </c>
    </row>
    <row r="64" spans="1:9" ht="60">
      <c r="A64" s="77">
        <f t="shared" si="0"/>
        <v>53</v>
      </c>
      <c r="B64" s="92" t="s">
        <v>58</v>
      </c>
      <c r="C64" s="77">
        <v>810</v>
      </c>
      <c r="D64" s="79" t="s">
        <v>130</v>
      </c>
      <c r="E64" s="79" t="s">
        <v>228</v>
      </c>
      <c r="F64" s="79" t="s">
        <v>59</v>
      </c>
      <c r="G64" s="93">
        <v>15000</v>
      </c>
      <c r="H64" s="93">
        <v>0</v>
      </c>
      <c r="I64" s="94">
        <v>0</v>
      </c>
    </row>
    <row r="65" spans="1:9" ht="225">
      <c r="A65" s="77">
        <f t="shared" si="0"/>
        <v>54</v>
      </c>
      <c r="B65" s="92" t="s">
        <v>219</v>
      </c>
      <c r="C65" s="77">
        <v>810</v>
      </c>
      <c r="D65" s="79" t="s">
        <v>130</v>
      </c>
      <c r="E65" s="79" t="s">
        <v>229</v>
      </c>
      <c r="F65" s="79"/>
      <c r="G65" s="93">
        <f aca="true" t="shared" si="8" ref="G65:I66">G66</f>
        <v>105100</v>
      </c>
      <c r="H65" s="93">
        <f t="shared" si="8"/>
        <v>107700</v>
      </c>
      <c r="I65" s="94">
        <f t="shared" si="8"/>
        <v>110700</v>
      </c>
    </row>
    <row r="66" spans="1:9" ht="45">
      <c r="A66" s="77">
        <f t="shared" si="0"/>
        <v>55</v>
      </c>
      <c r="B66" s="92" t="s">
        <v>102</v>
      </c>
      <c r="C66" s="77">
        <v>810</v>
      </c>
      <c r="D66" s="79" t="s">
        <v>130</v>
      </c>
      <c r="E66" s="79" t="s">
        <v>229</v>
      </c>
      <c r="F66" s="79" t="s">
        <v>56</v>
      </c>
      <c r="G66" s="93">
        <f t="shared" si="8"/>
        <v>105100</v>
      </c>
      <c r="H66" s="93">
        <f t="shared" si="8"/>
        <v>107700</v>
      </c>
      <c r="I66" s="94">
        <f t="shared" si="8"/>
        <v>110700</v>
      </c>
    </row>
    <row r="67" spans="1:9" ht="60">
      <c r="A67" s="77">
        <f t="shared" si="0"/>
        <v>56</v>
      </c>
      <c r="B67" s="92" t="s">
        <v>58</v>
      </c>
      <c r="C67" s="77">
        <v>810</v>
      </c>
      <c r="D67" s="79" t="s">
        <v>130</v>
      </c>
      <c r="E67" s="79" t="s">
        <v>229</v>
      </c>
      <c r="F67" s="79" t="s">
        <v>59</v>
      </c>
      <c r="G67" s="93">
        <v>105100</v>
      </c>
      <c r="H67" s="93">
        <v>107700</v>
      </c>
      <c r="I67" s="94">
        <v>110700</v>
      </c>
    </row>
    <row r="68" spans="1:9" ht="30">
      <c r="A68" s="77">
        <f t="shared" si="0"/>
        <v>57</v>
      </c>
      <c r="B68" s="92" t="s">
        <v>152</v>
      </c>
      <c r="C68" s="77">
        <v>810</v>
      </c>
      <c r="D68" s="79" t="s">
        <v>131</v>
      </c>
      <c r="E68" s="79"/>
      <c r="F68" s="79"/>
      <c r="G68" s="93">
        <f>G75+G69</f>
        <v>55664</v>
      </c>
      <c r="H68" s="93">
        <f>H75+H69</f>
        <v>55664</v>
      </c>
      <c r="I68" s="93">
        <f>I75+I69</f>
        <v>55664</v>
      </c>
    </row>
    <row r="69" spans="1:9" ht="15">
      <c r="A69" s="77">
        <f t="shared" si="0"/>
        <v>58</v>
      </c>
      <c r="B69" s="92" t="s">
        <v>242</v>
      </c>
      <c r="C69" s="77">
        <v>810</v>
      </c>
      <c r="D69" s="79" t="s">
        <v>239</v>
      </c>
      <c r="E69" s="79"/>
      <c r="F69" s="79"/>
      <c r="G69" s="93">
        <f aca="true" t="shared" si="9" ref="G69:I73">G70</f>
        <v>10000</v>
      </c>
      <c r="H69" s="93">
        <f t="shared" si="9"/>
        <v>10000</v>
      </c>
      <c r="I69" s="93">
        <f t="shared" si="9"/>
        <v>10000</v>
      </c>
    </row>
    <row r="70" spans="1:9" ht="90">
      <c r="A70" s="77">
        <f t="shared" si="0"/>
        <v>59</v>
      </c>
      <c r="B70" s="92" t="s">
        <v>213</v>
      </c>
      <c r="C70" s="77">
        <v>810</v>
      </c>
      <c r="D70" s="79" t="s">
        <v>239</v>
      </c>
      <c r="E70" s="79" t="s">
        <v>121</v>
      </c>
      <c r="F70" s="79"/>
      <c r="G70" s="93">
        <f t="shared" si="9"/>
        <v>10000</v>
      </c>
      <c r="H70" s="93">
        <f t="shared" si="9"/>
        <v>10000</v>
      </c>
      <c r="I70" s="93">
        <f t="shared" si="9"/>
        <v>10000</v>
      </c>
    </row>
    <row r="71" spans="1:9" ht="45">
      <c r="A71" s="77">
        <f t="shared" si="0"/>
        <v>60</v>
      </c>
      <c r="B71" s="92" t="s">
        <v>214</v>
      </c>
      <c r="C71" s="77">
        <v>810</v>
      </c>
      <c r="D71" s="79" t="s">
        <v>239</v>
      </c>
      <c r="E71" s="79" t="s">
        <v>120</v>
      </c>
      <c r="F71" s="79"/>
      <c r="G71" s="93">
        <f t="shared" si="9"/>
        <v>10000</v>
      </c>
      <c r="H71" s="93">
        <f t="shared" si="9"/>
        <v>10000</v>
      </c>
      <c r="I71" s="93">
        <f t="shared" si="9"/>
        <v>10000</v>
      </c>
    </row>
    <row r="72" spans="1:9" ht="180">
      <c r="A72" s="77">
        <f t="shared" si="0"/>
        <v>61</v>
      </c>
      <c r="B72" s="92" t="s">
        <v>241</v>
      </c>
      <c r="C72" s="77">
        <v>810</v>
      </c>
      <c r="D72" s="79" t="s">
        <v>239</v>
      </c>
      <c r="E72" s="79" t="s">
        <v>240</v>
      </c>
      <c r="F72" s="79"/>
      <c r="G72" s="93">
        <f t="shared" si="9"/>
        <v>10000</v>
      </c>
      <c r="H72" s="93">
        <f t="shared" si="9"/>
        <v>10000</v>
      </c>
      <c r="I72" s="93">
        <f t="shared" si="9"/>
        <v>10000</v>
      </c>
    </row>
    <row r="73" spans="1:9" ht="45">
      <c r="A73" s="77">
        <f t="shared" si="0"/>
        <v>62</v>
      </c>
      <c r="B73" s="92" t="s">
        <v>102</v>
      </c>
      <c r="C73" s="77">
        <v>810</v>
      </c>
      <c r="D73" s="79" t="s">
        <v>239</v>
      </c>
      <c r="E73" s="79" t="s">
        <v>240</v>
      </c>
      <c r="F73" s="79" t="s">
        <v>56</v>
      </c>
      <c r="G73" s="93">
        <f t="shared" si="9"/>
        <v>10000</v>
      </c>
      <c r="H73" s="93">
        <f t="shared" si="9"/>
        <v>10000</v>
      </c>
      <c r="I73" s="93">
        <f t="shared" si="9"/>
        <v>10000</v>
      </c>
    </row>
    <row r="74" spans="1:9" ht="60">
      <c r="A74" s="77">
        <f t="shared" si="0"/>
        <v>63</v>
      </c>
      <c r="B74" s="92" t="s">
        <v>58</v>
      </c>
      <c r="C74" s="77">
        <v>810</v>
      </c>
      <c r="D74" s="79" t="s">
        <v>239</v>
      </c>
      <c r="E74" s="79" t="s">
        <v>240</v>
      </c>
      <c r="F74" s="79" t="s">
        <v>59</v>
      </c>
      <c r="G74" s="93">
        <v>10000</v>
      </c>
      <c r="H74" s="93">
        <v>10000</v>
      </c>
      <c r="I74" s="94">
        <v>10000</v>
      </c>
    </row>
    <row r="75" spans="1:9" ht="15">
      <c r="A75" s="77">
        <f t="shared" si="0"/>
        <v>64</v>
      </c>
      <c r="B75" s="92" t="s">
        <v>153</v>
      </c>
      <c r="C75" s="77">
        <v>810</v>
      </c>
      <c r="D75" s="79" t="s">
        <v>132</v>
      </c>
      <c r="E75" s="79"/>
      <c r="F75" s="79"/>
      <c r="G75" s="93">
        <f aca="true" t="shared" si="10" ref="G75:I77">G76</f>
        <v>45664</v>
      </c>
      <c r="H75" s="93">
        <f t="shared" si="10"/>
        <v>45664</v>
      </c>
      <c r="I75" s="94">
        <f t="shared" si="10"/>
        <v>45664</v>
      </c>
    </row>
    <row r="76" spans="1:9" ht="90">
      <c r="A76" s="77">
        <f t="shared" si="0"/>
        <v>65</v>
      </c>
      <c r="B76" s="92" t="s">
        <v>213</v>
      </c>
      <c r="C76" s="77">
        <v>810</v>
      </c>
      <c r="D76" s="79" t="s">
        <v>132</v>
      </c>
      <c r="E76" s="79" t="s">
        <v>121</v>
      </c>
      <c r="F76" s="79"/>
      <c r="G76" s="93">
        <f t="shared" si="10"/>
        <v>45664</v>
      </c>
      <c r="H76" s="93">
        <f t="shared" si="10"/>
        <v>45664</v>
      </c>
      <c r="I76" s="94">
        <f t="shared" si="10"/>
        <v>45664</v>
      </c>
    </row>
    <row r="77" spans="1:9" ht="45">
      <c r="A77" s="77">
        <f t="shared" si="0"/>
        <v>66</v>
      </c>
      <c r="B77" s="92" t="s">
        <v>214</v>
      </c>
      <c r="C77" s="77">
        <v>810</v>
      </c>
      <c r="D77" s="79" t="s">
        <v>132</v>
      </c>
      <c r="E77" s="79" t="s">
        <v>120</v>
      </c>
      <c r="F77" s="79"/>
      <c r="G77" s="93">
        <f>G78</f>
        <v>45664</v>
      </c>
      <c r="H77" s="93">
        <f t="shared" si="10"/>
        <v>45664</v>
      </c>
      <c r="I77" s="93">
        <f t="shared" si="10"/>
        <v>45664</v>
      </c>
    </row>
    <row r="78" spans="1:9" ht="150">
      <c r="A78" s="77">
        <f aca="true" t="shared" si="11" ref="A78:A95">A77+1</f>
        <v>67</v>
      </c>
      <c r="B78" s="92" t="s">
        <v>220</v>
      </c>
      <c r="C78" s="77">
        <v>810</v>
      </c>
      <c r="D78" s="79" t="s">
        <v>132</v>
      </c>
      <c r="E78" s="79" t="s">
        <v>208</v>
      </c>
      <c r="F78" s="79"/>
      <c r="G78" s="93">
        <f aca="true" t="shared" si="12" ref="G78:I79">G79</f>
        <v>45664</v>
      </c>
      <c r="H78" s="93">
        <f t="shared" si="12"/>
        <v>45664</v>
      </c>
      <c r="I78" s="94">
        <f t="shared" si="12"/>
        <v>45664</v>
      </c>
    </row>
    <row r="79" spans="1:9" ht="45">
      <c r="A79" s="77">
        <f t="shared" si="11"/>
        <v>68</v>
      </c>
      <c r="B79" s="92" t="s">
        <v>102</v>
      </c>
      <c r="C79" s="77">
        <v>810</v>
      </c>
      <c r="D79" s="79" t="s">
        <v>132</v>
      </c>
      <c r="E79" s="79" t="s">
        <v>208</v>
      </c>
      <c r="F79" s="79" t="s">
        <v>56</v>
      </c>
      <c r="G79" s="93">
        <f t="shared" si="12"/>
        <v>45664</v>
      </c>
      <c r="H79" s="93">
        <f t="shared" si="12"/>
        <v>45664</v>
      </c>
      <c r="I79" s="94">
        <f t="shared" si="12"/>
        <v>45664</v>
      </c>
    </row>
    <row r="80" spans="1:9" ht="60">
      <c r="A80" s="77">
        <f t="shared" si="11"/>
        <v>69</v>
      </c>
      <c r="B80" s="92" t="s">
        <v>58</v>
      </c>
      <c r="C80" s="77">
        <v>810</v>
      </c>
      <c r="D80" s="79" t="s">
        <v>132</v>
      </c>
      <c r="E80" s="79" t="s">
        <v>208</v>
      </c>
      <c r="F80" s="79" t="s">
        <v>59</v>
      </c>
      <c r="G80" s="93">
        <v>45664</v>
      </c>
      <c r="H80" s="93">
        <v>45664</v>
      </c>
      <c r="I80" s="94">
        <v>45664</v>
      </c>
    </row>
    <row r="81" spans="1:9" ht="23.25" customHeight="1">
      <c r="A81" s="77">
        <f t="shared" si="11"/>
        <v>70</v>
      </c>
      <c r="B81" s="92" t="s">
        <v>154</v>
      </c>
      <c r="C81" s="77">
        <v>810</v>
      </c>
      <c r="D81" s="79" t="s">
        <v>133</v>
      </c>
      <c r="E81" s="79"/>
      <c r="F81" s="79"/>
      <c r="G81" s="93">
        <f aca="true" t="shared" si="13" ref="G81:H86">G82</f>
        <v>253300</v>
      </c>
      <c r="H81" s="93">
        <f t="shared" si="13"/>
        <v>253300</v>
      </c>
      <c r="I81" s="94">
        <f>+H81</f>
        <v>253300</v>
      </c>
    </row>
    <row r="82" spans="1:9" ht="15">
      <c r="A82" s="77">
        <f t="shared" si="11"/>
        <v>71</v>
      </c>
      <c r="B82" s="92" t="s">
        <v>105</v>
      </c>
      <c r="C82" s="77">
        <v>810</v>
      </c>
      <c r="D82" s="79" t="s">
        <v>134</v>
      </c>
      <c r="E82" s="79"/>
      <c r="F82" s="79"/>
      <c r="G82" s="93">
        <f t="shared" si="13"/>
        <v>253300</v>
      </c>
      <c r="H82" s="93">
        <f t="shared" si="13"/>
        <v>253300</v>
      </c>
      <c r="I82" s="94">
        <f>+H82</f>
        <v>253300</v>
      </c>
    </row>
    <row r="83" spans="1:9" ht="90">
      <c r="A83" s="77">
        <f t="shared" si="11"/>
        <v>72</v>
      </c>
      <c r="B83" s="92" t="s">
        <v>213</v>
      </c>
      <c r="C83" s="77">
        <v>810</v>
      </c>
      <c r="D83" s="79" t="s">
        <v>134</v>
      </c>
      <c r="E83" s="79" t="s">
        <v>121</v>
      </c>
      <c r="F83" s="79"/>
      <c r="G83" s="93">
        <f t="shared" si="13"/>
        <v>253300</v>
      </c>
      <c r="H83" s="93">
        <f t="shared" si="13"/>
        <v>253300</v>
      </c>
      <c r="I83" s="94">
        <f>I84</f>
        <v>253300</v>
      </c>
    </row>
    <row r="84" spans="1:9" ht="45">
      <c r="A84" s="77">
        <f t="shared" si="11"/>
        <v>73</v>
      </c>
      <c r="B84" s="92" t="s">
        <v>41</v>
      </c>
      <c r="C84" s="77">
        <v>810</v>
      </c>
      <c r="D84" s="79" t="s">
        <v>134</v>
      </c>
      <c r="E84" s="79" t="s">
        <v>38</v>
      </c>
      <c r="F84" s="79"/>
      <c r="G84" s="93">
        <f t="shared" si="13"/>
        <v>253300</v>
      </c>
      <c r="H84" s="93">
        <f t="shared" si="13"/>
        <v>253300</v>
      </c>
      <c r="I84" s="94">
        <f>I85</f>
        <v>253300</v>
      </c>
    </row>
    <row r="85" spans="1:9" ht="300">
      <c r="A85" s="77">
        <f t="shared" si="11"/>
        <v>74</v>
      </c>
      <c r="B85" s="92" t="s">
        <v>40</v>
      </c>
      <c r="C85" s="77">
        <v>810</v>
      </c>
      <c r="D85" s="79" t="s">
        <v>134</v>
      </c>
      <c r="E85" s="79" t="s">
        <v>39</v>
      </c>
      <c r="F85" s="79"/>
      <c r="G85" s="93">
        <f t="shared" si="13"/>
        <v>253300</v>
      </c>
      <c r="H85" s="93">
        <f t="shared" si="13"/>
        <v>253300</v>
      </c>
      <c r="I85" s="94">
        <f>I86</f>
        <v>253300</v>
      </c>
    </row>
    <row r="86" spans="1:9" ht="15">
      <c r="A86" s="77">
        <f t="shared" si="11"/>
        <v>75</v>
      </c>
      <c r="B86" s="92" t="s">
        <v>106</v>
      </c>
      <c r="C86" s="77">
        <v>810</v>
      </c>
      <c r="D86" s="79" t="s">
        <v>134</v>
      </c>
      <c r="E86" s="79" t="s">
        <v>39</v>
      </c>
      <c r="F86" s="79" t="s">
        <v>146</v>
      </c>
      <c r="G86" s="93">
        <f t="shared" si="13"/>
        <v>253300</v>
      </c>
      <c r="H86" s="93">
        <f t="shared" si="13"/>
        <v>253300</v>
      </c>
      <c r="I86" s="94">
        <f>I87</f>
        <v>253300</v>
      </c>
    </row>
    <row r="87" spans="1:9" ht="30">
      <c r="A87" s="77">
        <f t="shared" si="11"/>
        <v>76</v>
      </c>
      <c r="B87" s="92" t="s">
        <v>114</v>
      </c>
      <c r="C87" s="77">
        <v>810</v>
      </c>
      <c r="D87" s="79" t="s">
        <v>134</v>
      </c>
      <c r="E87" s="79" t="s">
        <v>39</v>
      </c>
      <c r="F87" s="79" t="s">
        <v>107</v>
      </c>
      <c r="G87" s="93">
        <v>253300</v>
      </c>
      <c r="H87" s="93">
        <v>253300</v>
      </c>
      <c r="I87" s="94">
        <v>253300</v>
      </c>
    </row>
    <row r="88" spans="1:9" ht="75">
      <c r="A88" s="77">
        <f t="shared" si="11"/>
        <v>77</v>
      </c>
      <c r="B88" s="87" t="s">
        <v>3</v>
      </c>
      <c r="C88" s="77">
        <v>810</v>
      </c>
      <c r="D88" s="79" t="s">
        <v>1</v>
      </c>
      <c r="E88" s="79"/>
      <c r="F88" s="79"/>
      <c r="G88" s="93">
        <f aca="true" t="shared" si="14" ref="G88:I93">G89</f>
        <v>26404</v>
      </c>
      <c r="H88" s="93">
        <f t="shared" si="14"/>
        <v>26404</v>
      </c>
      <c r="I88" s="93">
        <f t="shared" si="14"/>
        <v>26404</v>
      </c>
    </row>
    <row r="89" spans="1:9" ht="30">
      <c r="A89" s="77">
        <f t="shared" si="11"/>
        <v>78</v>
      </c>
      <c r="B89" s="87" t="s">
        <v>4</v>
      </c>
      <c r="C89" s="77">
        <v>810</v>
      </c>
      <c r="D89" s="79" t="s">
        <v>2</v>
      </c>
      <c r="E89" s="79"/>
      <c r="F89" s="79"/>
      <c r="G89" s="93">
        <f t="shared" si="14"/>
        <v>26404</v>
      </c>
      <c r="H89" s="93">
        <f t="shared" si="14"/>
        <v>26404</v>
      </c>
      <c r="I89" s="93">
        <f t="shared" si="14"/>
        <v>26404</v>
      </c>
    </row>
    <row r="90" spans="1:9" ht="45">
      <c r="A90" s="77">
        <f t="shared" si="11"/>
        <v>79</v>
      </c>
      <c r="B90" s="87" t="s">
        <v>5</v>
      </c>
      <c r="C90" s="77">
        <v>810</v>
      </c>
      <c r="D90" s="79" t="s">
        <v>2</v>
      </c>
      <c r="E90" s="79" t="s">
        <v>7</v>
      </c>
      <c r="F90" s="79"/>
      <c r="G90" s="93">
        <f t="shared" si="14"/>
        <v>26404</v>
      </c>
      <c r="H90" s="93">
        <f t="shared" si="14"/>
        <v>26404</v>
      </c>
      <c r="I90" s="93">
        <f t="shared" si="14"/>
        <v>26404</v>
      </c>
    </row>
    <row r="91" spans="1:9" ht="45">
      <c r="A91" s="77">
        <f t="shared" si="11"/>
        <v>80</v>
      </c>
      <c r="B91" s="87" t="s">
        <v>211</v>
      </c>
      <c r="C91" s="77">
        <v>810</v>
      </c>
      <c r="D91" s="79" t="s">
        <v>2</v>
      </c>
      <c r="E91" s="79" t="s">
        <v>8</v>
      </c>
      <c r="F91" s="79"/>
      <c r="G91" s="93">
        <f t="shared" si="14"/>
        <v>26404</v>
      </c>
      <c r="H91" s="93">
        <f t="shared" si="14"/>
        <v>26404</v>
      </c>
      <c r="I91" s="93">
        <f t="shared" si="14"/>
        <v>26404</v>
      </c>
    </row>
    <row r="92" spans="1:9" ht="195">
      <c r="A92" s="77">
        <f t="shared" si="11"/>
        <v>81</v>
      </c>
      <c r="B92" s="102" t="s">
        <v>6</v>
      </c>
      <c r="C92" s="77">
        <v>810</v>
      </c>
      <c r="D92" s="79" t="s">
        <v>2</v>
      </c>
      <c r="E92" s="79" t="s">
        <v>9</v>
      </c>
      <c r="F92" s="79"/>
      <c r="G92" s="93">
        <f t="shared" si="14"/>
        <v>26404</v>
      </c>
      <c r="H92" s="93">
        <f t="shared" si="14"/>
        <v>26404</v>
      </c>
      <c r="I92" s="93">
        <f t="shared" si="14"/>
        <v>26404</v>
      </c>
    </row>
    <row r="93" spans="1:9" ht="15">
      <c r="A93" s="77">
        <f t="shared" si="11"/>
        <v>82</v>
      </c>
      <c r="B93" s="103" t="s">
        <v>106</v>
      </c>
      <c r="C93" s="77">
        <v>810</v>
      </c>
      <c r="D93" s="79" t="s">
        <v>2</v>
      </c>
      <c r="E93" s="79" t="s">
        <v>9</v>
      </c>
      <c r="F93" s="79" t="s">
        <v>146</v>
      </c>
      <c r="G93" s="93">
        <f t="shared" si="14"/>
        <v>26404</v>
      </c>
      <c r="H93" s="93">
        <f t="shared" si="14"/>
        <v>26404</v>
      </c>
      <c r="I93" s="93">
        <f t="shared" si="14"/>
        <v>26404</v>
      </c>
    </row>
    <row r="94" spans="1:9" ht="30">
      <c r="A94" s="77">
        <f t="shared" si="11"/>
        <v>83</v>
      </c>
      <c r="B94" s="103" t="s">
        <v>114</v>
      </c>
      <c r="C94" s="77">
        <v>810</v>
      </c>
      <c r="D94" s="79" t="s">
        <v>2</v>
      </c>
      <c r="E94" s="79" t="s">
        <v>9</v>
      </c>
      <c r="F94" s="79" t="s">
        <v>107</v>
      </c>
      <c r="G94" s="93">
        <v>26404</v>
      </c>
      <c r="H94" s="93">
        <v>26404</v>
      </c>
      <c r="I94" s="94">
        <v>26404</v>
      </c>
    </row>
    <row r="95" spans="1:9" ht="15">
      <c r="A95" s="77">
        <f t="shared" si="11"/>
        <v>84</v>
      </c>
      <c r="B95" s="92" t="s">
        <v>161</v>
      </c>
      <c r="C95" s="77"/>
      <c r="D95" s="79"/>
      <c r="E95" s="79"/>
      <c r="F95" s="79"/>
      <c r="G95" s="93"/>
      <c r="H95" s="52">
        <v>102351</v>
      </c>
      <c r="I95" s="53">
        <v>202062</v>
      </c>
    </row>
    <row r="96" spans="1:9" ht="15">
      <c r="A96" s="77"/>
      <c r="B96" s="92" t="s">
        <v>108</v>
      </c>
      <c r="C96" s="77"/>
      <c r="D96" s="79"/>
      <c r="E96" s="79"/>
      <c r="F96" s="79"/>
      <c r="G96" s="99">
        <f>G12</f>
        <v>3870499</v>
      </c>
      <c r="H96" s="93">
        <f>H12</f>
        <v>4094058</v>
      </c>
      <c r="I96" s="94">
        <f>I12</f>
        <v>4041234</v>
      </c>
    </row>
    <row r="97" spans="1:9" ht="15">
      <c r="A97" s="89"/>
      <c r="B97" s="89"/>
      <c r="C97" s="100"/>
      <c r="D97" s="100"/>
      <c r="E97" s="108"/>
      <c r="F97" s="100"/>
      <c r="G97" s="101"/>
      <c r="H97" s="101"/>
      <c r="I97" s="101"/>
    </row>
    <row r="98" spans="2:9" ht="12.75">
      <c r="B98" s="41"/>
      <c r="C98" s="42"/>
      <c r="D98" s="42"/>
      <c r="E98" s="104"/>
      <c r="F98" s="42"/>
      <c r="G98" s="54"/>
      <c r="H98" s="54"/>
      <c r="I98" s="54"/>
    </row>
    <row r="99" spans="2:9" ht="12.75">
      <c r="B99" s="41"/>
      <c r="C99" s="42"/>
      <c r="D99" s="42"/>
      <c r="E99" s="104"/>
      <c r="F99" s="42"/>
      <c r="G99" s="54"/>
      <c r="H99" s="54"/>
      <c r="I99" s="54"/>
    </row>
    <row r="100" spans="2:9" ht="12.75">
      <c r="B100" s="41"/>
      <c r="C100" s="42"/>
      <c r="D100" s="42"/>
      <c r="E100" s="104"/>
      <c r="F100" s="42"/>
      <c r="G100" s="41"/>
      <c r="H100" s="41"/>
      <c r="I100" s="41"/>
    </row>
    <row r="101" ht="12.75">
      <c r="G101" s="41"/>
    </row>
  </sheetData>
  <sheetProtection/>
  <mergeCells count="11">
    <mergeCell ref="D9:F9"/>
    <mergeCell ref="G9:G10"/>
    <mergeCell ref="H9:H10"/>
    <mergeCell ref="D1:I1"/>
    <mergeCell ref="A2:I2"/>
    <mergeCell ref="A3:I3"/>
    <mergeCell ref="A7:I7"/>
    <mergeCell ref="I9:I10"/>
    <mergeCell ref="A9:A10"/>
    <mergeCell ref="B9:B10"/>
    <mergeCell ref="C9:C10"/>
  </mergeCells>
  <printOptions/>
  <pageMargins left="0.1968503937007874" right="0.1968503937007874" top="0.1968503937007874" bottom="0.1968503937007874" header="0.11811023622047245" footer="0.1968503937007874"/>
  <pageSetup fitToHeight="0" fitToWidth="1"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="120" zoomScaleNormal="120" zoomScalePageLayoutView="0" workbookViewId="0" topLeftCell="A1">
      <selection activeCell="C12" sqref="C12"/>
    </sheetView>
  </sheetViews>
  <sheetFormatPr defaultColWidth="9.00390625" defaultRowHeight="12.75"/>
  <cols>
    <col min="1" max="1" width="4.25390625" style="39" customWidth="1"/>
    <col min="2" max="2" width="46.00390625" style="39" customWidth="1"/>
    <col min="3" max="3" width="14.125" style="56" customWidth="1"/>
    <col min="4" max="5" width="5.75390625" style="39" customWidth="1"/>
    <col min="6" max="6" width="12.25390625" style="39" customWidth="1"/>
    <col min="7" max="7" width="13.75390625" style="39" customWidth="1"/>
    <col min="8" max="8" width="11.875" style="39" customWidth="1"/>
    <col min="9" max="16384" width="9.00390625" style="39" customWidth="1"/>
  </cols>
  <sheetData>
    <row r="1" spans="1:8" ht="12.7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4.25" customHeight="1">
      <c r="A2" s="113" t="s">
        <v>30</v>
      </c>
      <c r="B2" s="113"/>
      <c r="C2" s="113"/>
      <c r="D2" s="113"/>
      <c r="E2" s="113"/>
      <c r="F2" s="113"/>
      <c r="G2" s="113"/>
      <c r="H2" s="113"/>
    </row>
    <row r="3" spans="1:8" ht="13.5" customHeight="1">
      <c r="A3" s="113" t="s">
        <v>31</v>
      </c>
      <c r="B3" s="113"/>
      <c r="C3" s="113"/>
      <c r="D3" s="113"/>
      <c r="E3" s="113"/>
      <c r="F3" s="113"/>
      <c r="G3" s="113"/>
      <c r="H3" s="113"/>
    </row>
    <row r="4" ht="12.75">
      <c r="A4" s="55"/>
    </row>
    <row r="5" spans="1:8" ht="12.75">
      <c r="A5" s="127" t="s">
        <v>25</v>
      </c>
      <c r="B5" s="127"/>
      <c r="C5" s="127"/>
      <c r="D5" s="127"/>
      <c r="E5" s="127"/>
      <c r="F5" s="127"/>
      <c r="G5" s="127"/>
      <c r="H5" s="127"/>
    </row>
    <row r="6" spans="1:8" ht="34.5" customHeight="1">
      <c r="A6" s="127"/>
      <c r="B6" s="127"/>
      <c r="C6" s="127"/>
      <c r="D6" s="127"/>
      <c r="E6" s="127"/>
      <c r="F6" s="127"/>
      <c r="G6" s="127"/>
      <c r="H6" s="127"/>
    </row>
    <row r="7" spans="1:8" ht="12.75">
      <c r="A7" s="128" t="s">
        <v>178</v>
      </c>
      <c r="B7" s="128"/>
      <c r="C7" s="128"/>
      <c r="D7" s="128"/>
      <c r="E7" s="128"/>
      <c r="F7" s="128"/>
      <c r="G7" s="128"/>
      <c r="H7" s="128"/>
    </row>
    <row r="8" spans="1:8" s="47" customFormat="1" ht="12.75" customHeight="1">
      <c r="A8" s="119" t="s">
        <v>75</v>
      </c>
      <c r="B8" s="119" t="s">
        <v>158</v>
      </c>
      <c r="C8" s="129" t="s">
        <v>159</v>
      </c>
      <c r="D8" s="119" t="s">
        <v>160</v>
      </c>
      <c r="E8" s="119" t="s">
        <v>136</v>
      </c>
      <c r="F8" s="119" t="s">
        <v>251</v>
      </c>
      <c r="G8" s="119" t="s">
        <v>256</v>
      </c>
      <c r="H8" s="119" t="s">
        <v>271</v>
      </c>
    </row>
    <row r="9" spans="1:8" s="47" customFormat="1" ht="12.75">
      <c r="A9" s="119"/>
      <c r="B9" s="119"/>
      <c r="C9" s="129"/>
      <c r="D9" s="119"/>
      <c r="E9" s="119"/>
      <c r="F9" s="126"/>
      <c r="G9" s="126"/>
      <c r="H9" s="126"/>
    </row>
    <row r="10" spans="1:8" s="47" customFormat="1" ht="12.75">
      <c r="A10" s="119"/>
      <c r="B10" s="119"/>
      <c r="C10" s="129"/>
      <c r="D10" s="119"/>
      <c r="E10" s="119"/>
      <c r="F10" s="126"/>
      <c r="G10" s="126"/>
      <c r="H10" s="126"/>
    </row>
    <row r="11" spans="1:8" s="47" customFormat="1" ht="12.75">
      <c r="A11" s="46"/>
      <c r="B11" s="46">
        <v>1</v>
      </c>
      <c r="C11" s="50">
        <v>2</v>
      </c>
      <c r="D11" s="46">
        <v>3</v>
      </c>
      <c r="E11" s="46">
        <v>4</v>
      </c>
      <c r="F11" s="46">
        <v>5</v>
      </c>
      <c r="G11" s="46">
        <v>6</v>
      </c>
      <c r="H11" s="46">
        <v>7</v>
      </c>
    </row>
    <row r="12" spans="1:8" ht="38.25">
      <c r="A12" s="46">
        <v>1</v>
      </c>
      <c r="B12" s="57" t="s">
        <v>213</v>
      </c>
      <c r="C12" s="51">
        <v>100000000</v>
      </c>
      <c r="D12" s="46"/>
      <c r="E12" s="50"/>
      <c r="F12" s="58">
        <f>F13+F24+F35+F41</f>
        <v>468664</v>
      </c>
      <c r="G12" s="58">
        <f>G13+G24+G35+G41</f>
        <v>456264</v>
      </c>
      <c r="H12" s="58">
        <f>H13+H24+H35+H41</f>
        <v>459264</v>
      </c>
    </row>
    <row r="13" spans="1:8" ht="25.5">
      <c r="A13" s="46">
        <f>A12+1</f>
        <v>2</v>
      </c>
      <c r="B13" s="57" t="s">
        <v>221</v>
      </c>
      <c r="C13" s="51">
        <v>110000000</v>
      </c>
      <c r="D13" s="46"/>
      <c r="E13" s="50"/>
      <c r="F13" s="58">
        <f>F14+F19</f>
        <v>55664</v>
      </c>
      <c r="G13" s="58">
        <f>G14+G19</f>
        <v>55664</v>
      </c>
      <c r="H13" s="58">
        <f>H14+H19</f>
        <v>55664</v>
      </c>
    </row>
    <row r="14" spans="1:8" ht="76.5">
      <c r="A14" s="46">
        <f aca="true" t="shared" si="0" ref="A14:A77">A13+1</f>
        <v>3</v>
      </c>
      <c r="B14" s="57" t="s">
        <v>222</v>
      </c>
      <c r="C14" s="51">
        <v>110081010</v>
      </c>
      <c r="D14" s="46"/>
      <c r="E14" s="50"/>
      <c r="F14" s="58">
        <f aca="true" t="shared" si="1" ref="F14:G17">F15</f>
        <v>45664</v>
      </c>
      <c r="G14" s="58">
        <f t="shared" si="1"/>
        <v>45664</v>
      </c>
      <c r="H14" s="58">
        <f>H16</f>
        <v>45664</v>
      </c>
    </row>
    <row r="15" spans="1:8" ht="25.5">
      <c r="A15" s="46">
        <f t="shared" si="0"/>
        <v>4</v>
      </c>
      <c r="B15" s="57" t="s">
        <v>55</v>
      </c>
      <c r="C15" s="51">
        <v>110081010</v>
      </c>
      <c r="D15" s="46">
        <v>200</v>
      </c>
      <c r="E15" s="50"/>
      <c r="F15" s="58">
        <f t="shared" si="1"/>
        <v>45664</v>
      </c>
      <c r="G15" s="58">
        <f t="shared" si="1"/>
        <v>45664</v>
      </c>
      <c r="H15" s="58">
        <f>H16</f>
        <v>45664</v>
      </c>
    </row>
    <row r="16" spans="1:8" ht="25.5">
      <c r="A16" s="46">
        <f t="shared" si="0"/>
        <v>5</v>
      </c>
      <c r="B16" s="57" t="s">
        <v>58</v>
      </c>
      <c r="C16" s="51">
        <v>110081010</v>
      </c>
      <c r="D16" s="46">
        <v>240</v>
      </c>
      <c r="E16" s="50"/>
      <c r="F16" s="58">
        <f t="shared" si="1"/>
        <v>45664</v>
      </c>
      <c r="G16" s="58">
        <f t="shared" si="1"/>
        <v>45664</v>
      </c>
      <c r="H16" s="58">
        <f>H17</f>
        <v>45664</v>
      </c>
    </row>
    <row r="17" spans="1:8" ht="12.75">
      <c r="A17" s="46">
        <f t="shared" si="0"/>
        <v>6</v>
      </c>
      <c r="B17" s="57" t="s">
        <v>152</v>
      </c>
      <c r="C17" s="51">
        <v>110081010</v>
      </c>
      <c r="D17" s="46">
        <v>240</v>
      </c>
      <c r="E17" s="50" t="s">
        <v>131</v>
      </c>
      <c r="F17" s="58">
        <f t="shared" si="1"/>
        <v>45664</v>
      </c>
      <c r="G17" s="58">
        <f t="shared" si="1"/>
        <v>45664</v>
      </c>
      <c r="H17" s="58">
        <f>H18</f>
        <v>45664</v>
      </c>
    </row>
    <row r="18" spans="1:8" ht="12.75">
      <c r="A18" s="46">
        <f t="shared" si="0"/>
        <v>7</v>
      </c>
      <c r="B18" s="57" t="s">
        <v>153</v>
      </c>
      <c r="C18" s="51">
        <v>110081010</v>
      </c>
      <c r="D18" s="46">
        <v>240</v>
      </c>
      <c r="E18" s="50" t="s">
        <v>132</v>
      </c>
      <c r="F18" s="58">
        <v>45664</v>
      </c>
      <c r="G18" s="58">
        <v>45664</v>
      </c>
      <c r="H18" s="58">
        <v>45664</v>
      </c>
    </row>
    <row r="19" spans="1:8" ht="76.5">
      <c r="A19" s="46">
        <f t="shared" si="0"/>
        <v>8</v>
      </c>
      <c r="B19" s="57" t="s">
        <v>222</v>
      </c>
      <c r="C19" s="51">
        <v>110083010</v>
      </c>
      <c r="D19" s="46"/>
      <c r="E19" s="50"/>
      <c r="F19" s="58">
        <f aca="true" t="shared" si="2" ref="F19:G22">F20</f>
        <v>10000</v>
      </c>
      <c r="G19" s="58">
        <f t="shared" si="2"/>
        <v>10000</v>
      </c>
      <c r="H19" s="58">
        <f>H21</f>
        <v>10000</v>
      </c>
    </row>
    <row r="20" spans="1:8" ht="25.5">
      <c r="A20" s="46">
        <f t="shared" si="0"/>
        <v>9</v>
      </c>
      <c r="B20" s="57" t="s">
        <v>55</v>
      </c>
      <c r="C20" s="51">
        <v>110083010</v>
      </c>
      <c r="D20" s="46">
        <v>200</v>
      </c>
      <c r="E20" s="50"/>
      <c r="F20" s="58">
        <f t="shared" si="2"/>
        <v>10000</v>
      </c>
      <c r="G20" s="58">
        <f t="shared" si="2"/>
        <v>10000</v>
      </c>
      <c r="H20" s="58">
        <f>H21</f>
        <v>10000</v>
      </c>
    </row>
    <row r="21" spans="1:8" ht="25.5">
      <c r="A21" s="46">
        <f t="shared" si="0"/>
        <v>10</v>
      </c>
      <c r="B21" s="57" t="s">
        <v>58</v>
      </c>
      <c r="C21" s="51">
        <v>110083010</v>
      </c>
      <c r="D21" s="46">
        <v>240</v>
      </c>
      <c r="E21" s="50"/>
      <c r="F21" s="58">
        <f t="shared" si="2"/>
        <v>10000</v>
      </c>
      <c r="G21" s="58">
        <f t="shared" si="2"/>
        <v>10000</v>
      </c>
      <c r="H21" s="58">
        <f>H22</f>
        <v>10000</v>
      </c>
    </row>
    <row r="22" spans="1:8" ht="12.75">
      <c r="A22" s="46">
        <f t="shared" si="0"/>
        <v>11</v>
      </c>
      <c r="B22" s="57" t="s">
        <v>152</v>
      </c>
      <c r="C22" s="51">
        <v>110083010</v>
      </c>
      <c r="D22" s="46">
        <v>240</v>
      </c>
      <c r="E22" s="50" t="s">
        <v>131</v>
      </c>
      <c r="F22" s="58">
        <f t="shared" si="2"/>
        <v>10000</v>
      </c>
      <c r="G22" s="58">
        <f t="shared" si="2"/>
        <v>10000</v>
      </c>
      <c r="H22" s="58">
        <f>H23</f>
        <v>10000</v>
      </c>
    </row>
    <row r="23" spans="1:8" ht="12.75">
      <c r="A23" s="46">
        <f t="shared" si="0"/>
        <v>12</v>
      </c>
      <c r="B23" s="49" t="s">
        <v>242</v>
      </c>
      <c r="C23" s="51">
        <v>110083010</v>
      </c>
      <c r="D23" s="46">
        <v>240</v>
      </c>
      <c r="E23" s="50" t="s">
        <v>239</v>
      </c>
      <c r="F23" s="58">
        <v>10000</v>
      </c>
      <c r="G23" s="58">
        <v>10000</v>
      </c>
      <c r="H23" s="58">
        <v>10000</v>
      </c>
    </row>
    <row r="24" spans="1:8" ht="25.5">
      <c r="A24" s="46">
        <f t="shared" si="0"/>
        <v>13</v>
      </c>
      <c r="B24" s="59" t="s">
        <v>218</v>
      </c>
      <c r="C24" s="51">
        <v>120000000</v>
      </c>
      <c r="D24" s="46"/>
      <c r="E24" s="50"/>
      <c r="F24" s="58">
        <f>F25+F30</f>
        <v>120100</v>
      </c>
      <c r="G24" s="58">
        <f>G25+G30</f>
        <v>107700</v>
      </c>
      <c r="H24" s="58">
        <f>H25+H30</f>
        <v>110700</v>
      </c>
    </row>
    <row r="25" spans="1:8" ht="102">
      <c r="A25" s="46">
        <f t="shared" si="0"/>
        <v>14</v>
      </c>
      <c r="B25" s="59" t="s">
        <v>223</v>
      </c>
      <c r="C25" s="51">
        <v>120081020</v>
      </c>
      <c r="D25" s="50"/>
      <c r="E25" s="50"/>
      <c r="F25" s="58">
        <f aca="true" t="shared" si="3" ref="F25:H28">F26</f>
        <v>15000</v>
      </c>
      <c r="G25" s="58">
        <f t="shared" si="3"/>
        <v>0</v>
      </c>
      <c r="H25" s="58">
        <f t="shared" si="3"/>
        <v>0</v>
      </c>
    </row>
    <row r="26" spans="1:8" ht="25.5">
      <c r="A26" s="46">
        <f t="shared" si="0"/>
        <v>15</v>
      </c>
      <c r="B26" s="57" t="s">
        <v>55</v>
      </c>
      <c r="C26" s="51">
        <v>120081020</v>
      </c>
      <c r="D26" s="50" t="s">
        <v>56</v>
      </c>
      <c r="E26" s="50"/>
      <c r="F26" s="58">
        <f t="shared" si="3"/>
        <v>15000</v>
      </c>
      <c r="G26" s="58">
        <f t="shared" si="3"/>
        <v>0</v>
      </c>
      <c r="H26" s="58">
        <f t="shared" si="3"/>
        <v>0</v>
      </c>
    </row>
    <row r="27" spans="1:8" ht="25.5">
      <c r="A27" s="46">
        <f t="shared" si="0"/>
        <v>16</v>
      </c>
      <c r="B27" s="57" t="s">
        <v>58</v>
      </c>
      <c r="C27" s="51">
        <v>120081020</v>
      </c>
      <c r="D27" s="50" t="s">
        <v>59</v>
      </c>
      <c r="E27" s="50"/>
      <c r="F27" s="58">
        <f t="shared" si="3"/>
        <v>15000</v>
      </c>
      <c r="G27" s="58">
        <f t="shared" si="3"/>
        <v>0</v>
      </c>
      <c r="H27" s="58">
        <f t="shared" si="3"/>
        <v>0</v>
      </c>
    </row>
    <row r="28" spans="1:8" ht="12.75">
      <c r="A28" s="46">
        <f t="shared" si="0"/>
        <v>17</v>
      </c>
      <c r="B28" s="57" t="s">
        <v>145</v>
      </c>
      <c r="C28" s="51">
        <v>120081020</v>
      </c>
      <c r="D28" s="50" t="s">
        <v>59</v>
      </c>
      <c r="E28" s="50" t="s">
        <v>118</v>
      </c>
      <c r="F28" s="58">
        <f>F29</f>
        <v>15000</v>
      </c>
      <c r="G28" s="58">
        <f t="shared" si="3"/>
        <v>0</v>
      </c>
      <c r="H28" s="58">
        <f t="shared" si="3"/>
        <v>0</v>
      </c>
    </row>
    <row r="29" spans="1:8" ht="12.75">
      <c r="A29" s="46">
        <f t="shared" si="0"/>
        <v>18</v>
      </c>
      <c r="B29" s="49" t="s">
        <v>162</v>
      </c>
      <c r="C29" s="51">
        <v>120081020</v>
      </c>
      <c r="D29" s="50" t="s">
        <v>59</v>
      </c>
      <c r="E29" s="50" t="s">
        <v>130</v>
      </c>
      <c r="F29" s="58">
        <v>15000</v>
      </c>
      <c r="G29" s="58">
        <v>0</v>
      </c>
      <c r="H29" s="58">
        <v>0</v>
      </c>
    </row>
    <row r="30" spans="1:8" ht="102">
      <c r="A30" s="46">
        <f t="shared" si="0"/>
        <v>19</v>
      </c>
      <c r="B30" s="59" t="s">
        <v>224</v>
      </c>
      <c r="C30" s="51">
        <v>120081090</v>
      </c>
      <c r="D30" s="50"/>
      <c r="E30" s="50"/>
      <c r="F30" s="58">
        <f aca="true" t="shared" si="4" ref="F30:H33">F31</f>
        <v>105100</v>
      </c>
      <c r="G30" s="58">
        <f t="shared" si="4"/>
        <v>107700</v>
      </c>
      <c r="H30" s="58">
        <f t="shared" si="4"/>
        <v>110700</v>
      </c>
    </row>
    <row r="31" spans="1:8" ht="25.5">
      <c r="A31" s="46">
        <f t="shared" si="0"/>
        <v>20</v>
      </c>
      <c r="B31" s="57" t="s">
        <v>55</v>
      </c>
      <c r="C31" s="51">
        <v>120081090</v>
      </c>
      <c r="D31" s="50" t="s">
        <v>56</v>
      </c>
      <c r="E31" s="50"/>
      <c r="F31" s="58">
        <f t="shared" si="4"/>
        <v>105100</v>
      </c>
      <c r="G31" s="58">
        <f t="shared" si="4"/>
        <v>107700</v>
      </c>
      <c r="H31" s="58">
        <f t="shared" si="4"/>
        <v>110700</v>
      </c>
    </row>
    <row r="32" spans="1:8" ht="25.5">
      <c r="A32" s="46">
        <f t="shared" si="0"/>
        <v>21</v>
      </c>
      <c r="B32" s="57" t="s">
        <v>58</v>
      </c>
      <c r="C32" s="51">
        <v>120081090</v>
      </c>
      <c r="D32" s="50" t="s">
        <v>59</v>
      </c>
      <c r="E32" s="50"/>
      <c r="F32" s="58">
        <f t="shared" si="4"/>
        <v>105100</v>
      </c>
      <c r="G32" s="58">
        <f t="shared" si="4"/>
        <v>107700</v>
      </c>
      <c r="H32" s="58">
        <f t="shared" si="4"/>
        <v>110700</v>
      </c>
    </row>
    <row r="33" spans="1:8" ht="12.75">
      <c r="A33" s="46">
        <f t="shared" si="0"/>
        <v>22</v>
      </c>
      <c r="B33" s="57" t="s">
        <v>145</v>
      </c>
      <c r="C33" s="51">
        <v>120081090</v>
      </c>
      <c r="D33" s="50" t="s">
        <v>59</v>
      </c>
      <c r="E33" s="50" t="s">
        <v>118</v>
      </c>
      <c r="F33" s="58">
        <f t="shared" si="4"/>
        <v>105100</v>
      </c>
      <c r="G33" s="58">
        <f t="shared" si="4"/>
        <v>107700</v>
      </c>
      <c r="H33" s="58">
        <f t="shared" si="4"/>
        <v>110700</v>
      </c>
    </row>
    <row r="34" spans="1:8" ht="12.75">
      <c r="A34" s="46">
        <f t="shared" si="0"/>
        <v>23</v>
      </c>
      <c r="B34" s="57" t="s">
        <v>162</v>
      </c>
      <c r="C34" s="51">
        <v>120081090</v>
      </c>
      <c r="D34" s="50" t="s">
        <v>59</v>
      </c>
      <c r="E34" s="50" t="s">
        <v>130</v>
      </c>
      <c r="F34" s="60">
        <v>105100</v>
      </c>
      <c r="G34" s="60">
        <v>107700</v>
      </c>
      <c r="H34" s="60">
        <v>110700</v>
      </c>
    </row>
    <row r="35" spans="1:8" ht="25.5">
      <c r="A35" s="46">
        <f t="shared" si="0"/>
        <v>24</v>
      </c>
      <c r="B35" s="49" t="s">
        <v>216</v>
      </c>
      <c r="C35" s="51">
        <v>130000000</v>
      </c>
      <c r="D35" s="50"/>
      <c r="E35" s="50"/>
      <c r="F35" s="58">
        <f>G36</f>
        <v>39600</v>
      </c>
      <c r="G35" s="58">
        <f>G36</f>
        <v>39600</v>
      </c>
      <c r="H35" s="58">
        <f>H36</f>
        <v>39600</v>
      </c>
    </row>
    <row r="36" spans="1:8" ht="89.25">
      <c r="A36" s="46">
        <f t="shared" si="0"/>
        <v>25</v>
      </c>
      <c r="B36" s="49" t="s">
        <v>217</v>
      </c>
      <c r="C36" s="50" t="s">
        <v>209</v>
      </c>
      <c r="D36" s="50"/>
      <c r="E36" s="50"/>
      <c r="F36" s="58">
        <f aca="true" t="shared" si="5" ref="F36:H45">F37</f>
        <v>39600</v>
      </c>
      <c r="G36" s="58">
        <f t="shared" si="5"/>
        <v>39600</v>
      </c>
      <c r="H36" s="58">
        <f t="shared" si="5"/>
        <v>39600</v>
      </c>
    </row>
    <row r="37" spans="1:8" ht="25.5">
      <c r="A37" s="46">
        <f t="shared" si="0"/>
        <v>26</v>
      </c>
      <c r="B37" s="49" t="s">
        <v>102</v>
      </c>
      <c r="C37" s="50" t="s">
        <v>209</v>
      </c>
      <c r="D37" s="50" t="s">
        <v>56</v>
      </c>
      <c r="E37" s="50"/>
      <c r="F37" s="58">
        <f t="shared" si="5"/>
        <v>39600</v>
      </c>
      <c r="G37" s="58">
        <f t="shared" si="5"/>
        <v>39600</v>
      </c>
      <c r="H37" s="58">
        <f t="shared" si="5"/>
        <v>39600</v>
      </c>
    </row>
    <row r="38" spans="1:8" ht="25.5">
      <c r="A38" s="46">
        <f t="shared" si="0"/>
        <v>27</v>
      </c>
      <c r="B38" s="49" t="s">
        <v>58</v>
      </c>
      <c r="C38" s="50" t="s">
        <v>209</v>
      </c>
      <c r="D38" s="50" t="s">
        <v>59</v>
      </c>
      <c r="E38" s="50"/>
      <c r="F38" s="58">
        <f t="shared" si="5"/>
        <v>39600</v>
      </c>
      <c r="G38" s="58">
        <f t="shared" si="5"/>
        <v>39600</v>
      </c>
      <c r="H38" s="58">
        <f t="shared" si="5"/>
        <v>39600</v>
      </c>
    </row>
    <row r="39" spans="1:8" ht="25.5">
      <c r="A39" s="46">
        <f t="shared" si="0"/>
        <v>28</v>
      </c>
      <c r="B39" s="49" t="s">
        <v>150</v>
      </c>
      <c r="C39" s="50" t="s">
        <v>209</v>
      </c>
      <c r="D39" s="50" t="s">
        <v>59</v>
      </c>
      <c r="E39" s="50" t="s">
        <v>128</v>
      </c>
      <c r="F39" s="58">
        <f t="shared" si="5"/>
        <v>39600</v>
      </c>
      <c r="G39" s="58">
        <f t="shared" si="5"/>
        <v>39600</v>
      </c>
      <c r="H39" s="58">
        <f t="shared" si="5"/>
        <v>39600</v>
      </c>
    </row>
    <row r="40" spans="1:8" ht="25.5">
      <c r="A40" s="46">
        <f t="shared" si="0"/>
        <v>29</v>
      </c>
      <c r="B40" s="49" t="s">
        <v>103</v>
      </c>
      <c r="C40" s="50" t="s">
        <v>209</v>
      </c>
      <c r="D40" s="50" t="s">
        <v>59</v>
      </c>
      <c r="E40" s="50" t="s">
        <v>129</v>
      </c>
      <c r="F40" s="61">
        <v>39600</v>
      </c>
      <c r="G40" s="61">
        <v>39600</v>
      </c>
      <c r="H40" s="58">
        <v>39600</v>
      </c>
    </row>
    <row r="41" spans="1:8" ht="25.5">
      <c r="A41" s="46">
        <f t="shared" si="0"/>
        <v>30</v>
      </c>
      <c r="B41" s="49" t="s">
        <v>41</v>
      </c>
      <c r="C41" s="51">
        <v>140000000</v>
      </c>
      <c r="D41" s="50"/>
      <c r="E41" s="50"/>
      <c r="F41" s="58">
        <f t="shared" si="5"/>
        <v>253300</v>
      </c>
      <c r="G41" s="58">
        <f t="shared" si="5"/>
        <v>253300</v>
      </c>
      <c r="H41" s="58">
        <f t="shared" si="5"/>
        <v>253300</v>
      </c>
    </row>
    <row r="42" spans="1:8" ht="89.25">
      <c r="A42" s="46">
        <f t="shared" si="0"/>
        <v>31</v>
      </c>
      <c r="B42" s="57" t="s">
        <v>217</v>
      </c>
      <c r="C42" s="50" t="s">
        <v>39</v>
      </c>
      <c r="D42" s="50"/>
      <c r="E42" s="50"/>
      <c r="F42" s="58">
        <f t="shared" si="5"/>
        <v>253300</v>
      </c>
      <c r="G42" s="58">
        <f t="shared" si="5"/>
        <v>253300</v>
      </c>
      <c r="H42" s="58">
        <f t="shared" si="5"/>
        <v>253300</v>
      </c>
    </row>
    <row r="43" spans="1:8" ht="15">
      <c r="A43" s="46">
        <f t="shared" si="0"/>
        <v>32</v>
      </c>
      <c r="B43" s="110" t="s">
        <v>106</v>
      </c>
      <c r="C43" s="50" t="s">
        <v>39</v>
      </c>
      <c r="D43" s="50" t="s">
        <v>146</v>
      </c>
      <c r="E43" s="50"/>
      <c r="F43" s="58">
        <f t="shared" si="5"/>
        <v>253300</v>
      </c>
      <c r="G43" s="58">
        <f t="shared" si="5"/>
        <v>253300</v>
      </c>
      <c r="H43" s="58">
        <f t="shared" si="5"/>
        <v>253300</v>
      </c>
    </row>
    <row r="44" spans="1:8" ht="15">
      <c r="A44" s="46">
        <f t="shared" si="0"/>
        <v>33</v>
      </c>
      <c r="B44" s="110" t="s">
        <v>114</v>
      </c>
      <c r="C44" s="50" t="s">
        <v>39</v>
      </c>
      <c r="D44" s="50" t="s">
        <v>107</v>
      </c>
      <c r="E44" s="50"/>
      <c r="F44" s="58">
        <f t="shared" si="5"/>
        <v>253300</v>
      </c>
      <c r="G44" s="58">
        <f t="shared" si="5"/>
        <v>253300</v>
      </c>
      <c r="H44" s="58">
        <f t="shared" si="5"/>
        <v>253300</v>
      </c>
    </row>
    <row r="45" spans="1:8" ht="28.5" customHeight="1">
      <c r="A45" s="46">
        <f t="shared" si="0"/>
        <v>34</v>
      </c>
      <c r="B45" s="57" t="s">
        <v>3</v>
      </c>
      <c r="C45" s="50" t="s">
        <v>39</v>
      </c>
      <c r="D45" s="50" t="s">
        <v>107</v>
      </c>
      <c r="E45" s="50" t="s">
        <v>133</v>
      </c>
      <c r="F45" s="58">
        <f t="shared" si="5"/>
        <v>253300</v>
      </c>
      <c r="G45" s="58">
        <f t="shared" si="5"/>
        <v>253300</v>
      </c>
      <c r="H45" s="58">
        <f t="shared" si="5"/>
        <v>253300</v>
      </c>
    </row>
    <row r="46" spans="1:8" ht="27.75" customHeight="1">
      <c r="A46" s="46">
        <f t="shared" si="0"/>
        <v>35</v>
      </c>
      <c r="B46" s="57" t="s">
        <v>4</v>
      </c>
      <c r="C46" s="50" t="s">
        <v>39</v>
      </c>
      <c r="D46" s="50" t="s">
        <v>107</v>
      </c>
      <c r="E46" s="50" t="s">
        <v>134</v>
      </c>
      <c r="F46" s="61">
        <v>253300</v>
      </c>
      <c r="G46" s="61">
        <v>253300</v>
      </c>
      <c r="H46" s="58">
        <v>253300</v>
      </c>
    </row>
    <row r="47" spans="1:8" ht="19.5" customHeight="1">
      <c r="A47" s="46">
        <f t="shared" si="0"/>
        <v>36</v>
      </c>
      <c r="B47" s="57" t="s">
        <v>185</v>
      </c>
      <c r="C47" s="51">
        <v>8100000000</v>
      </c>
      <c r="D47" s="46"/>
      <c r="E47" s="50"/>
      <c r="F47" s="58">
        <f>F48</f>
        <v>2435241</v>
      </c>
      <c r="G47" s="58">
        <f>G48</f>
        <v>2568849</v>
      </c>
      <c r="H47" s="58">
        <f>H48</f>
        <v>2413314</v>
      </c>
    </row>
    <row r="48" spans="1:8" ht="24" customHeight="1">
      <c r="A48" s="46">
        <f t="shared" si="0"/>
        <v>37</v>
      </c>
      <c r="B48" s="57" t="s">
        <v>211</v>
      </c>
      <c r="C48" s="51">
        <v>8110000000</v>
      </c>
      <c r="D48" s="46"/>
      <c r="E48" s="50"/>
      <c r="F48" s="58">
        <f>F49+F58+F63+F68</f>
        <v>2435241</v>
      </c>
      <c r="G48" s="58">
        <f>G49+G58+G63+G68</f>
        <v>2568849</v>
      </c>
      <c r="H48" s="58">
        <f>H49+H58+H63+H68</f>
        <v>2413314</v>
      </c>
    </row>
    <row r="49" spans="1:8" ht="54.75" customHeight="1">
      <c r="A49" s="46">
        <f t="shared" si="0"/>
        <v>38</v>
      </c>
      <c r="B49" s="57" t="s">
        <v>225</v>
      </c>
      <c r="C49" s="51">
        <v>8110051180</v>
      </c>
      <c r="D49" s="50"/>
      <c r="E49" s="50"/>
      <c r="F49" s="58">
        <f>F50+F54</f>
        <v>52845</v>
      </c>
      <c r="G49" s="58">
        <f>G50+G54</f>
        <v>55650</v>
      </c>
      <c r="H49" s="58">
        <f>H50+H54</f>
        <v>0</v>
      </c>
    </row>
    <row r="50" spans="1:8" ht="53.25" customHeight="1">
      <c r="A50" s="46">
        <f t="shared" si="0"/>
        <v>39</v>
      </c>
      <c r="B50" s="57" t="s">
        <v>57</v>
      </c>
      <c r="C50" s="51">
        <v>8110051180</v>
      </c>
      <c r="D50" s="50" t="s">
        <v>72</v>
      </c>
      <c r="E50" s="50"/>
      <c r="F50" s="58">
        <f aca="true" t="shared" si="6" ref="F50:H52">F51</f>
        <v>51060</v>
      </c>
      <c r="G50" s="58">
        <f t="shared" si="6"/>
        <v>51060</v>
      </c>
      <c r="H50" s="58">
        <f t="shared" si="6"/>
        <v>0</v>
      </c>
    </row>
    <row r="51" spans="1:8" ht="25.5">
      <c r="A51" s="46">
        <f t="shared" si="0"/>
        <v>40</v>
      </c>
      <c r="B51" s="57" t="s">
        <v>184</v>
      </c>
      <c r="C51" s="51">
        <v>8110051180</v>
      </c>
      <c r="D51" s="50" t="s">
        <v>54</v>
      </c>
      <c r="E51" s="50"/>
      <c r="F51" s="58">
        <f>F52</f>
        <v>51060</v>
      </c>
      <c r="G51" s="58">
        <f t="shared" si="6"/>
        <v>51060</v>
      </c>
      <c r="H51" s="58">
        <f t="shared" si="6"/>
        <v>0</v>
      </c>
    </row>
    <row r="52" spans="1:8" ht="12.75">
      <c r="A52" s="46">
        <f t="shared" si="0"/>
        <v>41</v>
      </c>
      <c r="B52" s="57" t="s">
        <v>148</v>
      </c>
      <c r="C52" s="51">
        <v>8110051180</v>
      </c>
      <c r="D52" s="50" t="s">
        <v>54</v>
      </c>
      <c r="E52" s="50" t="s">
        <v>126</v>
      </c>
      <c r="F52" s="58">
        <f t="shared" si="6"/>
        <v>51060</v>
      </c>
      <c r="G52" s="58">
        <f t="shared" si="6"/>
        <v>51060</v>
      </c>
      <c r="H52" s="58">
        <f>H53</f>
        <v>0</v>
      </c>
    </row>
    <row r="53" spans="1:8" ht="12.75">
      <c r="A53" s="46">
        <f t="shared" si="0"/>
        <v>42</v>
      </c>
      <c r="B53" s="57" t="s">
        <v>149</v>
      </c>
      <c r="C53" s="51">
        <v>8110051180</v>
      </c>
      <c r="D53" s="50" t="s">
        <v>54</v>
      </c>
      <c r="E53" s="50" t="s">
        <v>127</v>
      </c>
      <c r="F53" s="58">
        <v>51060</v>
      </c>
      <c r="G53" s="58">
        <v>51060</v>
      </c>
      <c r="H53" s="58">
        <v>0</v>
      </c>
    </row>
    <row r="54" spans="1:8" ht="25.5">
      <c r="A54" s="46">
        <f t="shared" si="0"/>
        <v>43</v>
      </c>
      <c r="B54" s="57" t="s">
        <v>55</v>
      </c>
      <c r="C54" s="51">
        <v>8110051180</v>
      </c>
      <c r="D54" s="50" t="s">
        <v>56</v>
      </c>
      <c r="E54" s="50"/>
      <c r="F54" s="58">
        <f aca="true" t="shared" si="7" ref="F54:H56">F55</f>
        <v>1785</v>
      </c>
      <c r="G54" s="58">
        <f t="shared" si="7"/>
        <v>4590</v>
      </c>
      <c r="H54" s="58">
        <f t="shared" si="7"/>
        <v>0</v>
      </c>
    </row>
    <row r="55" spans="1:8" ht="25.5">
      <c r="A55" s="46">
        <f t="shared" si="0"/>
        <v>44</v>
      </c>
      <c r="B55" s="57" t="s">
        <v>58</v>
      </c>
      <c r="C55" s="51">
        <v>8110051180</v>
      </c>
      <c r="D55" s="50" t="s">
        <v>59</v>
      </c>
      <c r="E55" s="50"/>
      <c r="F55" s="58">
        <f t="shared" si="7"/>
        <v>1785</v>
      </c>
      <c r="G55" s="58">
        <f t="shared" si="7"/>
        <v>4590</v>
      </c>
      <c r="H55" s="58">
        <f t="shared" si="7"/>
        <v>0</v>
      </c>
    </row>
    <row r="56" spans="1:8" ht="12.75">
      <c r="A56" s="46">
        <f t="shared" si="0"/>
        <v>45</v>
      </c>
      <c r="B56" s="57" t="s">
        <v>148</v>
      </c>
      <c r="C56" s="51">
        <v>8110051180</v>
      </c>
      <c r="D56" s="50" t="s">
        <v>59</v>
      </c>
      <c r="E56" s="50" t="s">
        <v>126</v>
      </c>
      <c r="F56" s="58">
        <f t="shared" si="7"/>
        <v>1785</v>
      </c>
      <c r="G56" s="58">
        <f t="shared" si="7"/>
        <v>4590</v>
      </c>
      <c r="H56" s="58">
        <f t="shared" si="7"/>
        <v>0</v>
      </c>
    </row>
    <row r="57" spans="1:8" ht="12.75">
      <c r="A57" s="46">
        <f t="shared" si="0"/>
        <v>46</v>
      </c>
      <c r="B57" s="57" t="s">
        <v>149</v>
      </c>
      <c r="C57" s="51">
        <v>8110051180</v>
      </c>
      <c r="D57" s="50" t="s">
        <v>59</v>
      </c>
      <c r="E57" s="50" t="s">
        <v>127</v>
      </c>
      <c r="F57" s="58">
        <v>1785</v>
      </c>
      <c r="G57" s="58">
        <v>4590</v>
      </c>
      <c r="H57" s="58">
        <v>0</v>
      </c>
    </row>
    <row r="58" spans="1:8" ht="76.5">
      <c r="A58" s="46">
        <f t="shared" si="0"/>
        <v>47</v>
      </c>
      <c r="B58" s="57" t="s">
        <v>215</v>
      </c>
      <c r="C58" s="51">
        <v>8110075140</v>
      </c>
      <c r="D58" s="50"/>
      <c r="E58" s="50"/>
      <c r="F58" s="58">
        <f aca="true" t="shared" si="8" ref="F58:H61">F59</f>
        <v>218</v>
      </c>
      <c r="G58" s="58">
        <f t="shared" si="8"/>
        <v>218</v>
      </c>
      <c r="H58" s="58">
        <f t="shared" si="8"/>
        <v>218</v>
      </c>
    </row>
    <row r="59" spans="1:8" ht="25.5">
      <c r="A59" s="46">
        <f t="shared" si="0"/>
        <v>48</v>
      </c>
      <c r="B59" s="57" t="s">
        <v>55</v>
      </c>
      <c r="C59" s="51">
        <v>8110075140</v>
      </c>
      <c r="D59" s="50" t="s">
        <v>56</v>
      </c>
      <c r="E59" s="50"/>
      <c r="F59" s="58">
        <f t="shared" si="8"/>
        <v>218</v>
      </c>
      <c r="G59" s="58">
        <f t="shared" si="8"/>
        <v>218</v>
      </c>
      <c r="H59" s="58">
        <f t="shared" si="8"/>
        <v>218</v>
      </c>
    </row>
    <row r="60" spans="1:8" ht="25.5">
      <c r="A60" s="46">
        <f t="shared" si="0"/>
        <v>49</v>
      </c>
      <c r="B60" s="57" t="s">
        <v>58</v>
      </c>
      <c r="C60" s="51">
        <v>8110075140</v>
      </c>
      <c r="D60" s="50" t="s">
        <v>59</v>
      </c>
      <c r="E60" s="50"/>
      <c r="F60" s="58">
        <f t="shared" si="8"/>
        <v>218</v>
      </c>
      <c r="G60" s="58">
        <f t="shared" si="8"/>
        <v>218</v>
      </c>
      <c r="H60" s="58">
        <f t="shared" si="8"/>
        <v>218</v>
      </c>
    </row>
    <row r="61" spans="1:8" ht="12.75">
      <c r="A61" s="46">
        <f t="shared" si="0"/>
        <v>50</v>
      </c>
      <c r="B61" s="57" t="s">
        <v>137</v>
      </c>
      <c r="C61" s="51">
        <v>8110075140</v>
      </c>
      <c r="D61" s="50" t="s">
        <v>59</v>
      </c>
      <c r="E61" s="50" t="s">
        <v>116</v>
      </c>
      <c r="F61" s="58">
        <f t="shared" si="8"/>
        <v>218</v>
      </c>
      <c r="G61" s="58">
        <f t="shared" si="8"/>
        <v>218</v>
      </c>
      <c r="H61" s="58">
        <f t="shared" si="8"/>
        <v>218</v>
      </c>
    </row>
    <row r="62" spans="1:8" ht="12.75">
      <c r="A62" s="46">
        <f t="shared" si="0"/>
        <v>51</v>
      </c>
      <c r="B62" s="57" t="s">
        <v>147</v>
      </c>
      <c r="C62" s="51">
        <v>8110075140</v>
      </c>
      <c r="D62" s="50" t="s">
        <v>59</v>
      </c>
      <c r="E62" s="50" t="s">
        <v>125</v>
      </c>
      <c r="F62" s="58">
        <v>218</v>
      </c>
      <c r="G62" s="58">
        <v>218</v>
      </c>
      <c r="H62" s="58">
        <v>218</v>
      </c>
    </row>
    <row r="63" spans="1:8" ht="51">
      <c r="A63" s="46">
        <f t="shared" si="0"/>
        <v>52</v>
      </c>
      <c r="B63" s="57" t="s">
        <v>212</v>
      </c>
      <c r="C63" s="51">
        <v>8110080050</v>
      </c>
      <c r="D63" s="50"/>
      <c r="E63" s="50"/>
      <c r="F63" s="58">
        <f aca="true" t="shared" si="9" ref="F63:H66">F64</f>
        <v>1000</v>
      </c>
      <c r="G63" s="58">
        <f t="shared" si="9"/>
        <v>1000</v>
      </c>
      <c r="H63" s="58">
        <f t="shared" si="9"/>
        <v>1000</v>
      </c>
    </row>
    <row r="64" spans="1:8" ht="12.75">
      <c r="A64" s="46">
        <f t="shared" si="0"/>
        <v>53</v>
      </c>
      <c r="B64" s="57" t="s">
        <v>187</v>
      </c>
      <c r="C64" s="51">
        <v>8110080050</v>
      </c>
      <c r="D64" s="50" t="s">
        <v>188</v>
      </c>
      <c r="E64" s="50"/>
      <c r="F64" s="58">
        <f t="shared" si="9"/>
        <v>1000</v>
      </c>
      <c r="G64" s="58">
        <f t="shared" si="9"/>
        <v>1000</v>
      </c>
      <c r="H64" s="58">
        <f t="shared" si="9"/>
        <v>1000</v>
      </c>
    </row>
    <row r="65" spans="1:8" ht="12.75">
      <c r="A65" s="46">
        <f t="shared" si="0"/>
        <v>54</v>
      </c>
      <c r="B65" s="57" t="s">
        <v>71</v>
      </c>
      <c r="C65" s="51">
        <v>8110080050</v>
      </c>
      <c r="D65" s="50" t="s">
        <v>70</v>
      </c>
      <c r="E65" s="50"/>
      <c r="F65" s="58">
        <f t="shared" si="9"/>
        <v>1000</v>
      </c>
      <c r="G65" s="58">
        <f t="shared" si="9"/>
        <v>1000</v>
      </c>
      <c r="H65" s="58">
        <f t="shared" si="9"/>
        <v>1000</v>
      </c>
    </row>
    <row r="66" spans="1:8" ht="12.75">
      <c r="A66" s="46">
        <f t="shared" si="0"/>
        <v>55</v>
      </c>
      <c r="B66" s="57" t="s">
        <v>137</v>
      </c>
      <c r="C66" s="51">
        <v>8110080050</v>
      </c>
      <c r="D66" s="50" t="s">
        <v>70</v>
      </c>
      <c r="E66" s="50" t="s">
        <v>116</v>
      </c>
      <c r="F66" s="58">
        <f t="shared" si="9"/>
        <v>1000</v>
      </c>
      <c r="G66" s="58">
        <f t="shared" si="9"/>
        <v>1000</v>
      </c>
      <c r="H66" s="58">
        <f t="shared" si="9"/>
        <v>1000</v>
      </c>
    </row>
    <row r="67" spans="1:8" ht="12.75">
      <c r="A67" s="46">
        <f t="shared" si="0"/>
        <v>56</v>
      </c>
      <c r="B67" s="57" t="s">
        <v>140</v>
      </c>
      <c r="C67" s="51">
        <v>8110080050</v>
      </c>
      <c r="D67" s="46">
        <v>870</v>
      </c>
      <c r="E67" s="50" t="s">
        <v>124</v>
      </c>
      <c r="F67" s="58">
        <v>1000</v>
      </c>
      <c r="G67" s="58">
        <v>1000</v>
      </c>
      <c r="H67" s="58">
        <v>1000</v>
      </c>
    </row>
    <row r="68" spans="1:8" ht="51">
      <c r="A68" s="46">
        <f t="shared" si="0"/>
        <v>57</v>
      </c>
      <c r="B68" s="57" t="s">
        <v>186</v>
      </c>
      <c r="C68" s="51">
        <v>8110080210</v>
      </c>
      <c r="D68" s="46"/>
      <c r="E68" s="50"/>
      <c r="F68" s="58">
        <f>F69+F73+F77</f>
        <v>2381178</v>
      </c>
      <c r="G68" s="58">
        <f>G69+G73+G77</f>
        <v>2511981</v>
      </c>
      <c r="H68" s="58">
        <f>H69+H73+H77</f>
        <v>2412096</v>
      </c>
    </row>
    <row r="69" spans="1:8" ht="63.75">
      <c r="A69" s="46">
        <f t="shared" si="0"/>
        <v>58</v>
      </c>
      <c r="B69" s="57" t="s">
        <v>57</v>
      </c>
      <c r="C69" s="51">
        <v>8110080210</v>
      </c>
      <c r="D69" s="46">
        <v>100</v>
      </c>
      <c r="E69" s="50"/>
      <c r="F69" s="58">
        <f aca="true" t="shared" si="10" ref="F69:H71">F70</f>
        <v>2089873</v>
      </c>
      <c r="G69" s="58">
        <f t="shared" si="10"/>
        <v>2089873</v>
      </c>
      <c r="H69" s="58">
        <f t="shared" si="10"/>
        <v>2089873</v>
      </c>
    </row>
    <row r="70" spans="1:8" ht="25.5">
      <c r="A70" s="46">
        <f t="shared" si="0"/>
        <v>59</v>
      </c>
      <c r="B70" s="57" t="s">
        <v>184</v>
      </c>
      <c r="C70" s="51">
        <v>8110080210</v>
      </c>
      <c r="D70" s="46">
        <v>120</v>
      </c>
      <c r="E70" s="50"/>
      <c r="F70" s="58">
        <f t="shared" si="10"/>
        <v>2089873</v>
      </c>
      <c r="G70" s="58">
        <f t="shared" si="10"/>
        <v>2089873</v>
      </c>
      <c r="H70" s="58">
        <f t="shared" si="10"/>
        <v>2089873</v>
      </c>
    </row>
    <row r="71" spans="1:8" ht="12.75">
      <c r="A71" s="46">
        <f t="shared" si="0"/>
        <v>60</v>
      </c>
      <c r="B71" s="57" t="s">
        <v>137</v>
      </c>
      <c r="C71" s="51">
        <v>8110080210</v>
      </c>
      <c r="D71" s="46">
        <v>120</v>
      </c>
      <c r="E71" s="50" t="s">
        <v>116</v>
      </c>
      <c r="F71" s="58">
        <f t="shared" si="10"/>
        <v>2089873</v>
      </c>
      <c r="G71" s="58">
        <f t="shared" si="10"/>
        <v>2089873</v>
      </c>
      <c r="H71" s="58">
        <f t="shared" si="10"/>
        <v>2089873</v>
      </c>
    </row>
    <row r="72" spans="1:8" ht="51">
      <c r="A72" s="46">
        <f t="shared" si="0"/>
        <v>61</v>
      </c>
      <c r="B72" s="57" t="s">
        <v>139</v>
      </c>
      <c r="C72" s="51">
        <v>8110080210</v>
      </c>
      <c r="D72" s="46">
        <v>120</v>
      </c>
      <c r="E72" s="50" t="s">
        <v>123</v>
      </c>
      <c r="F72" s="58">
        <v>2089873</v>
      </c>
      <c r="G72" s="58">
        <v>2089873</v>
      </c>
      <c r="H72" s="58">
        <v>2089873</v>
      </c>
    </row>
    <row r="73" spans="1:8" ht="25.5">
      <c r="A73" s="46">
        <f t="shared" si="0"/>
        <v>62</v>
      </c>
      <c r="B73" s="57" t="s">
        <v>55</v>
      </c>
      <c r="C73" s="51">
        <v>8110080210</v>
      </c>
      <c r="D73" s="46">
        <v>200</v>
      </c>
      <c r="E73" s="50"/>
      <c r="F73" s="58">
        <f>F74</f>
        <v>288166</v>
      </c>
      <c r="G73" s="58">
        <f aca="true" t="shared" si="11" ref="G73:H75">G74</f>
        <v>418969</v>
      </c>
      <c r="H73" s="58">
        <f t="shared" si="11"/>
        <v>319084</v>
      </c>
    </row>
    <row r="74" spans="1:8" ht="25.5">
      <c r="A74" s="46">
        <f t="shared" si="0"/>
        <v>63</v>
      </c>
      <c r="B74" s="57" t="s">
        <v>58</v>
      </c>
      <c r="C74" s="51">
        <v>8110080210</v>
      </c>
      <c r="D74" s="46">
        <v>240</v>
      </c>
      <c r="E74" s="50"/>
      <c r="F74" s="58">
        <f>F75</f>
        <v>288166</v>
      </c>
      <c r="G74" s="58">
        <f t="shared" si="11"/>
        <v>418969</v>
      </c>
      <c r="H74" s="58">
        <f t="shared" si="11"/>
        <v>319084</v>
      </c>
    </row>
    <row r="75" spans="1:8" ht="12.75">
      <c r="A75" s="46">
        <f t="shared" si="0"/>
        <v>64</v>
      </c>
      <c r="B75" s="57" t="s">
        <v>137</v>
      </c>
      <c r="C75" s="51">
        <v>8110080210</v>
      </c>
      <c r="D75" s="46">
        <v>240</v>
      </c>
      <c r="E75" s="50" t="s">
        <v>116</v>
      </c>
      <c r="F75" s="58">
        <f>F76</f>
        <v>288166</v>
      </c>
      <c r="G75" s="58">
        <f t="shared" si="11"/>
        <v>418969</v>
      </c>
      <c r="H75" s="58">
        <f t="shared" si="11"/>
        <v>319084</v>
      </c>
    </row>
    <row r="76" spans="1:8" ht="51">
      <c r="A76" s="46">
        <f t="shared" si="0"/>
        <v>65</v>
      </c>
      <c r="B76" s="57" t="s">
        <v>139</v>
      </c>
      <c r="C76" s="51">
        <v>8110080210</v>
      </c>
      <c r="D76" s="46">
        <v>240</v>
      </c>
      <c r="E76" s="50" t="s">
        <v>123</v>
      </c>
      <c r="F76" s="58">
        <v>288166</v>
      </c>
      <c r="G76" s="58">
        <v>418969</v>
      </c>
      <c r="H76" s="58">
        <v>319084</v>
      </c>
    </row>
    <row r="77" spans="1:8" ht="12.75">
      <c r="A77" s="46">
        <f t="shared" si="0"/>
        <v>66</v>
      </c>
      <c r="B77" s="57" t="s">
        <v>187</v>
      </c>
      <c r="C77" s="51">
        <v>8110080210</v>
      </c>
      <c r="D77" s="46">
        <v>800</v>
      </c>
      <c r="E77" s="50"/>
      <c r="F77" s="58">
        <f aca="true" t="shared" si="12" ref="F77:H78">F78</f>
        <v>3139</v>
      </c>
      <c r="G77" s="58">
        <f t="shared" si="12"/>
        <v>3139</v>
      </c>
      <c r="H77" s="58">
        <f t="shared" si="12"/>
        <v>3139</v>
      </c>
    </row>
    <row r="78" spans="1:8" ht="12.75">
      <c r="A78" s="46">
        <f aca="true" t="shared" si="13" ref="A78:A93">A77+1</f>
        <v>67</v>
      </c>
      <c r="B78" s="57" t="s">
        <v>74</v>
      </c>
      <c r="C78" s="51">
        <v>8110080210</v>
      </c>
      <c r="D78" s="46">
        <v>850</v>
      </c>
      <c r="E78" s="50"/>
      <c r="F78" s="58">
        <f t="shared" si="12"/>
        <v>3139</v>
      </c>
      <c r="G78" s="58">
        <f t="shared" si="12"/>
        <v>3139</v>
      </c>
      <c r="H78" s="58">
        <f t="shared" si="12"/>
        <v>3139</v>
      </c>
    </row>
    <row r="79" spans="1:8" ht="12.75">
      <c r="A79" s="46">
        <f t="shared" si="13"/>
        <v>68</v>
      </c>
      <c r="B79" s="57" t="s">
        <v>137</v>
      </c>
      <c r="C79" s="51">
        <v>8110080210</v>
      </c>
      <c r="D79" s="46">
        <v>850</v>
      </c>
      <c r="E79" s="50" t="s">
        <v>116</v>
      </c>
      <c r="F79" s="58">
        <f>F80</f>
        <v>3139</v>
      </c>
      <c r="G79" s="58">
        <f>G80</f>
        <v>3139</v>
      </c>
      <c r="H79" s="58">
        <f>H80</f>
        <v>3139</v>
      </c>
    </row>
    <row r="80" spans="1:8" ht="51">
      <c r="A80" s="46">
        <f t="shared" si="13"/>
        <v>69</v>
      </c>
      <c r="B80" s="57" t="s">
        <v>139</v>
      </c>
      <c r="C80" s="51">
        <v>8110080210</v>
      </c>
      <c r="D80" s="46">
        <v>850</v>
      </c>
      <c r="E80" s="50" t="s">
        <v>123</v>
      </c>
      <c r="F80" s="58">
        <v>3139</v>
      </c>
      <c r="G80" s="58">
        <v>3139</v>
      </c>
      <c r="H80" s="58">
        <v>3139</v>
      </c>
    </row>
    <row r="81" spans="1:8" ht="135">
      <c r="A81" s="46">
        <f t="shared" si="13"/>
        <v>70</v>
      </c>
      <c r="B81" s="110" t="s">
        <v>6</v>
      </c>
      <c r="C81" s="51">
        <v>8110082080</v>
      </c>
      <c r="D81" s="46"/>
      <c r="E81" s="50"/>
      <c r="F81" s="58">
        <v>26404</v>
      </c>
      <c r="G81" s="58">
        <v>26404</v>
      </c>
      <c r="H81" s="58">
        <v>26404</v>
      </c>
    </row>
    <row r="82" spans="1:8" ht="15">
      <c r="A82" s="46">
        <f t="shared" si="13"/>
        <v>71</v>
      </c>
      <c r="B82" s="110" t="s">
        <v>106</v>
      </c>
      <c r="C82" s="51">
        <v>8110082080</v>
      </c>
      <c r="D82" s="46">
        <v>500</v>
      </c>
      <c r="E82" s="50"/>
      <c r="F82" s="58">
        <v>26404</v>
      </c>
      <c r="G82" s="58">
        <v>26404</v>
      </c>
      <c r="H82" s="58">
        <v>26404</v>
      </c>
    </row>
    <row r="83" spans="1:8" ht="15">
      <c r="A83" s="46">
        <f t="shared" si="13"/>
        <v>72</v>
      </c>
      <c r="B83" s="110" t="s">
        <v>114</v>
      </c>
      <c r="C83" s="51">
        <v>8110082080</v>
      </c>
      <c r="D83" s="46">
        <v>540</v>
      </c>
      <c r="E83" s="50"/>
      <c r="F83" s="58">
        <v>26404</v>
      </c>
      <c r="G83" s="58">
        <v>26404</v>
      </c>
      <c r="H83" s="58">
        <v>26404</v>
      </c>
    </row>
    <row r="84" spans="1:8" ht="38.25">
      <c r="A84" s="46">
        <f t="shared" si="13"/>
        <v>73</v>
      </c>
      <c r="B84" s="57" t="s">
        <v>3</v>
      </c>
      <c r="C84" s="51">
        <v>8110082080</v>
      </c>
      <c r="D84" s="50" t="s">
        <v>107</v>
      </c>
      <c r="E84" s="50" t="s">
        <v>1</v>
      </c>
      <c r="F84" s="58">
        <f>F85</f>
        <v>26404</v>
      </c>
      <c r="G84" s="58">
        <f>G85</f>
        <v>26404</v>
      </c>
      <c r="H84" s="58">
        <f>H85</f>
        <v>26404</v>
      </c>
    </row>
    <row r="85" spans="1:8" ht="12.75">
      <c r="A85" s="46">
        <f t="shared" si="13"/>
        <v>74</v>
      </c>
      <c r="B85" s="57" t="s">
        <v>4</v>
      </c>
      <c r="C85" s="51">
        <v>8110082080</v>
      </c>
      <c r="D85" s="50" t="s">
        <v>107</v>
      </c>
      <c r="E85" s="50" t="s">
        <v>2</v>
      </c>
      <c r="F85" s="58">
        <v>26404</v>
      </c>
      <c r="G85" s="58">
        <v>26404</v>
      </c>
      <c r="H85" s="58">
        <v>26404</v>
      </c>
    </row>
    <row r="86" spans="1:8" ht="38.25">
      <c r="A86" s="46">
        <f t="shared" si="13"/>
        <v>75</v>
      </c>
      <c r="B86" s="57" t="s">
        <v>181</v>
      </c>
      <c r="C86" s="51">
        <v>9100000000</v>
      </c>
      <c r="D86" s="46"/>
      <c r="E86" s="50"/>
      <c r="F86" s="58">
        <f aca="true" t="shared" si="14" ref="F86:H91">F87</f>
        <v>940190</v>
      </c>
      <c r="G86" s="58">
        <f t="shared" si="14"/>
        <v>940190</v>
      </c>
      <c r="H86" s="58">
        <f t="shared" si="14"/>
        <v>940190</v>
      </c>
    </row>
    <row r="87" spans="1:8" ht="12.75">
      <c r="A87" s="46">
        <f t="shared" si="13"/>
        <v>76</v>
      </c>
      <c r="B87" s="57" t="s">
        <v>182</v>
      </c>
      <c r="C87" s="51">
        <v>9110000000</v>
      </c>
      <c r="D87" s="46"/>
      <c r="E87" s="50"/>
      <c r="F87" s="58">
        <f t="shared" si="14"/>
        <v>940190</v>
      </c>
      <c r="G87" s="58">
        <f t="shared" si="14"/>
        <v>940190</v>
      </c>
      <c r="H87" s="58">
        <f t="shared" si="14"/>
        <v>940190</v>
      </c>
    </row>
    <row r="88" spans="1:8" ht="63.75">
      <c r="A88" s="46">
        <f t="shared" si="13"/>
        <v>77</v>
      </c>
      <c r="B88" s="57" t="s">
        <v>183</v>
      </c>
      <c r="C88" s="51">
        <v>9110080210</v>
      </c>
      <c r="D88" s="46"/>
      <c r="E88" s="50"/>
      <c r="F88" s="58">
        <f t="shared" si="14"/>
        <v>940190</v>
      </c>
      <c r="G88" s="58">
        <f t="shared" si="14"/>
        <v>940190</v>
      </c>
      <c r="H88" s="58">
        <f t="shared" si="14"/>
        <v>940190</v>
      </c>
    </row>
    <row r="89" spans="1:8" ht="63.75">
      <c r="A89" s="46">
        <f t="shared" si="13"/>
        <v>78</v>
      </c>
      <c r="B89" s="57" t="s">
        <v>57</v>
      </c>
      <c r="C89" s="51">
        <v>9110080210</v>
      </c>
      <c r="D89" s="46">
        <v>100</v>
      </c>
      <c r="E89" s="50"/>
      <c r="F89" s="58">
        <f t="shared" si="14"/>
        <v>940190</v>
      </c>
      <c r="G89" s="58">
        <f t="shared" si="14"/>
        <v>940190</v>
      </c>
      <c r="H89" s="58">
        <f t="shared" si="14"/>
        <v>940190</v>
      </c>
    </row>
    <row r="90" spans="1:8" ht="25.5">
      <c r="A90" s="46">
        <f t="shared" si="13"/>
        <v>79</v>
      </c>
      <c r="B90" s="57" t="s">
        <v>184</v>
      </c>
      <c r="C90" s="51">
        <v>9110080210</v>
      </c>
      <c r="D90" s="46">
        <v>120</v>
      </c>
      <c r="E90" s="50"/>
      <c r="F90" s="58">
        <f t="shared" si="14"/>
        <v>940190</v>
      </c>
      <c r="G90" s="58">
        <f t="shared" si="14"/>
        <v>940190</v>
      </c>
      <c r="H90" s="58">
        <f t="shared" si="14"/>
        <v>940190</v>
      </c>
    </row>
    <row r="91" spans="1:8" ht="12.75">
      <c r="A91" s="46">
        <f t="shared" si="13"/>
        <v>80</v>
      </c>
      <c r="B91" s="57" t="s">
        <v>137</v>
      </c>
      <c r="C91" s="51">
        <v>9110080210</v>
      </c>
      <c r="D91" s="46">
        <v>120</v>
      </c>
      <c r="E91" s="50" t="s">
        <v>116</v>
      </c>
      <c r="F91" s="58">
        <f t="shared" si="14"/>
        <v>940190</v>
      </c>
      <c r="G91" s="58">
        <f t="shared" si="14"/>
        <v>940190</v>
      </c>
      <c r="H91" s="58">
        <f t="shared" si="14"/>
        <v>940190</v>
      </c>
    </row>
    <row r="92" spans="1:8" ht="38.25">
      <c r="A92" s="46">
        <f t="shared" si="13"/>
        <v>81</v>
      </c>
      <c r="B92" s="57" t="s">
        <v>157</v>
      </c>
      <c r="C92" s="51">
        <v>9110080210</v>
      </c>
      <c r="D92" s="46">
        <v>120</v>
      </c>
      <c r="E92" s="50" t="s">
        <v>122</v>
      </c>
      <c r="F92" s="58">
        <v>940190</v>
      </c>
      <c r="G92" s="58">
        <v>940190</v>
      </c>
      <c r="H92" s="58">
        <v>940190</v>
      </c>
    </row>
    <row r="93" spans="1:8" ht="15">
      <c r="A93" s="46">
        <f t="shared" si="13"/>
        <v>82</v>
      </c>
      <c r="B93" s="57" t="s">
        <v>161</v>
      </c>
      <c r="C93" s="51"/>
      <c r="D93" s="50"/>
      <c r="E93" s="46"/>
      <c r="F93" s="58"/>
      <c r="G93" s="52">
        <v>102351</v>
      </c>
      <c r="H93" s="53">
        <v>202062</v>
      </c>
    </row>
    <row r="94" spans="1:8" s="67" customFormat="1" ht="12.75">
      <c r="A94" s="46"/>
      <c r="B94" s="62" t="s">
        <v>53</v>
      </c>
      <c r="C94" s="63"/>
      <c r="D94" s="64"/>
      <c r="E94" s="65"/>
      <c r="F94" s="66">
        <f>F86+F47+F12+F93+F84</f>
        <v>3870499</v>
      </c>
      <c r="G94" s="66">
        <f>G86+G47+G12+G93+G84</f>
        <v>4094058</v>
      </c>
      <c r="H94" s="66">
        <f>H86+H47+H12+H93+H84</f>
        <v>4041234</v>
      </c>
    </row>
  </sheetData>
  <sheetProtection/>
  <mergeCells count="13">
    <mergeCell ref="A8:A10"/>
    <mergeCell ref="B8:B10"/>
    <mergeCell ref="C8:C10"/>
    <mergeCell ref="D8:D10"/>
    <mergeCell ref="E8:E10"/>
    <mergeCell ref="F8:F10"/>
    <mergeCell ref="A1:H1"/>
    <mergeCell ref="A2:H2"/>
    <mergeCell ref="A3:H3"/>
    <mergeCell ref="A5:H6"/>
    <mergeCell ref="A7:H7"/>
    <mergeCell ref="G8:G10"/>
    <mergeCell ref="H8:H10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www.PHILka.RU</cp:lastModifiedBy>
  <cp:lastPrinted>2021-11-12T05:01:29Z</cp:lastPrinted>
  <dcterms:created xsi:type="dcterms:W3CDTF">2010-12-02T07:50:49Z</dcterms:created>
  <dcterms:modified xsi:type="dcterms:W3CDTF">2022-01-11T04:12:31Z</dcterms:modified>
  <cp:category/>
  <cp:version/>
  <cp:contentType/>
  <cp:contentStatus/>
</cp:coreProperties>
</file>