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90" windowHeight="8625" tabRatio="657" activeTab="5"/>
  </bookViews>
  <sheets>
    <sheet name="решение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программы" sheetId="6" r:id="rId6"/>
  </sheets>
  <definedNames>
    <definedName name="_xlnm._FilterDatabase" localSheetId="4" hidden="1">'прил 4 ведом'!$A$10:$I$94</definedName>
    <definedName name="_xlnm._FilterDatabase" localSheetId="5" hidden="1">'прил 5 программы'!$A$10:$H$90</definedName>
  </definedNames>
  <calcPr fullCalcOnLoad="1"/>
</workbook>
</file>

<file path=xl/sharedStrings.xml><?xml version="1.0" encoding="utf-8"?>
<sst xmlns="http://schemas.openxmlformats.org/spreadsheetml/2006/main" count="636" uniqueCount="312">
  <si>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Захаровского сельсовета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</si>
  <si>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сельских поселений за счет средств бюджета поселения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</si>
  <si>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мероприятий по обеспечению первичных мер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</si>
  <si>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   1. Утвердить основные характеристики бюджета поселения на 2023 год:</t>
  </si>
  <si>
    <t xml:space="preserve">     3. Установить что в 2023 году и плановом периоде 2024-2025 годов муниципальные гарантии не предоставляются.</t>
  </si>
  <si>
    <t xml:space="preserve"> Статья 15. Вступление решения в силу.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</si>
  <si>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</si>
  <si>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</si>
  <si>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810 2 02 16001 00 0000 150</t>
  </si>
  <si>
    <t>810 2 02 16001 10 0000 150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</si>
  <si>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</si>
  <si>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Дотации бюджетам сельских поселений на выравнивание бюджетной обеспеченности из бюджетов муниципальных районов</t>
  </si>
  <si>
    <t>"15"ноября 2022г                             с.Захаровка                                                                  № 24-99</t>
  </si>
  <si>
    <t xml:space="preserve">  от 15.11.2022г . №24-99 __</t>
  </si>
  <si>
    <t xml:space="preserve">  от 15.11.2022г . №24-99</t>
  </si>
  <si>
    <t xml:space="preserve">  от15.11.2022г . №24-99</t>
  </si>
  <si>
    <t xml:space="preserve">  от 15.11.2022г . № 24-99</t>
  </si>
  <si>
    <t xml:space="preserve">     1.Установить верхний предел муниципального внутреннего долга по долговым обязательствам поселения:</t>
  </si>
  <si>
    <t>0140000000</t>
  </si>
  <si>
    <t>0140082060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</si>
  <si>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</si>
  <si>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</si>
  <si>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</si>
  <si>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</si>
  <si>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</si>
  <si>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</si>
  <si>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</si>
  <si>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</si>
  <si>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</si>
  <si>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</si>
  <si>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</si>
  <si>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</si>
  <si>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</si>
  <si>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</si>
  <si>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</si>
  <si>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</si>
  <si>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</si>
  <si>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</si>
  <si>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</si>
  <si>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</si>
  <si>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</si>
  <si>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</si>
  <si>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</si>
  <si>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</si>
  <si>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</si>
  <si>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</si>
  <si>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</si>
  <si>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</si>
  <si>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</si>
  <si>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</si>
  <si>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</si>
  <si>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</si>
  <si>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</si>
  <si>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</si>
  <si>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</si>
  <si>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</si>
  <si>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</si>
  <si>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</si>
  <si>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</si>
  <si>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</si>
  <si>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</si>
  <si>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</si>
  <si>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</si>
  <si>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</si>
  <si>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</si>
  <si>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</si>
  <si>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</si>
  <si>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</si>
  <si>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</si>
  <si>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</si>
  <si>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</si>
  <si>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</si>
  <si>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</si>
  <si>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</si>
  <si>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</si>
  <si>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</si>
  <si>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</si>
  <si>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</si>
  <si>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</si>
  <si>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</si>
  <si>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</si>
  <si>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</si>
  <si>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</si>
  <si>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</si>
  <si>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</si>
  <si>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</si>
  <si>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</si>
  <si>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</si>
  <si>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</si>
  <si>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</si>
  <si>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</si>
  <si>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</si>
  <si>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</si>
  <si>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</si>
  <si>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</si>
  <si>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</si>
  <si>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</si>
  <si>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</si>
  <si>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</si>
  <si>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</si>
  <si>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</si>
  <si>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</si>
  <si>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</si>
  <si>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</si>
  <si>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</si>
  <si>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</si>
  <si>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</si>
  <si>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</si>
  <si>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</si>
  <si>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</si>
  <si>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</si>
  <si>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</si>
  <si>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</si>
  <si>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</si>
  <si>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</si>
  <si>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</si>
  <si>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</si>
  <si>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</si>
  <si>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</si>
  <si>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</si>
  <si>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</si>
  <si>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</si>
  <si>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</si>
  <si>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</si>
  <si>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</si>
  <si>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</si>
  <si>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</si>
  <si>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</si>
  <si>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</si>
  <si>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</si>
  <si>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</si>
  <si>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</si>
  <si>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</si>
  <si>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</si>
  <si>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</si>
  <si>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</si>
  <si>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</si>
  <si>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</si>
  <si>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</si>
  <si>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</si>
  <si>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</si>
  <si>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</si>
  <si>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</si>
  <si>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</si>
  <si>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</si>
  <si>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</si>
  <si>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</si>
  <si>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</si>
  <si>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</si>
  <si>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</si>
  <si>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</si>
  <si>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</si>
  <si>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</si>
  <si>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</si>
  <si>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</si>
  <si>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</si>
  <si>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</si>
  <si>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</si>
  <si>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</si>
  <si>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</si>
  <si>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</si>
  <si>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</si>
  <si>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</si>
  <si>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</si>
  <si>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</si>
  <si>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</si>
  <si>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</si>
  <si>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</si>
  <si>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</si>
  <si>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</si>
  <si>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</si>
  <si>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</si>
  <si>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</si>
  <si>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</si>
  <si>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</si>
  <si>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</si>
  <si>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</si>
  <si>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</si>
  <si>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</si>
  <si>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</si>
  <si>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</si>
  <si>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</si>
  <si>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</si>
  <si>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</si>
  <si>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Подпрограмма "Обеспечение безопасности жителей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</si>
  <si>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</si>
  <si>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</si>
  <si>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</si>
  <si>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</si>
  <si>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</si>
  <si>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всего</t>
  </si>
  <si>
    <t>0120000000</t>
  </si>
  <si>
    <t>0120081020</t>
  </si>
  <si>
    <t>0120081090</t>
  </si>
  <si>
    <t>рублей</t>
  </si>
  <si>
    <t>Российская Федерация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</si>
  <si>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</si>
  <si>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</si>
  <si>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</si>
  <si>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</si>
  <si>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Коммунальное хозяйство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</si>
  <si>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</si>
  <si>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</si>
  <si>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</si>
  <si>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</si>
  <si>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</si>
  <si>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 бюджета поселения  2023 года</t>
  </si>
  <si>
    <t>Сумма на 2023 год</t>
  </si>
  <si>
    <t>810 2 02 10000 00 0000 150</t>
  </si>
  <si>
    <t>810 2 02 15001 00 0000 150</t>
  </si>
  <si>
    <t>810 2 02 15001 10 0000 150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</si>
  <si>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</si>
  <si>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</si>
  <si>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Приложение № 1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</si>
  <si>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</si>
  <si>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Доходы бюджета поселения  2024 года</t>
  </si>
  <si>
    <t>Сумма на 2024 год</t>
  </si>
  <si>
    <t xml:space="preserve">     3) дефицит бюджета поселения в сумме 0,00 рублей;</t>
  </si>
  <si>
    <t xml:space="preserve">    4) источники    внутреннего    финансирования дефицита (профицита) бюджета поселения в сумме 0,00 рублей приложению 1 к настоящему Решению.</t>
  </si>
  <si>
    <t>Приложение № 2</t>
  </si>
  <si>
    <t xml:space="preserve">      1. Утвердить в пределах общего объема расходов бюджета поселения, установленного статьей 1 настоящего Решения:</t>
  </si>
  <si>
    <t>Приложение № 3</t>
  </si>
  <si>
    <t xml:space="preserve">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</si>
  <si>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            Приложение № 5</t>
  </si>
  <si>
    <t>1400</t>
  </si>
  <si>
    <t>1403</t>
  </si>
  <si>
    <t>Прочие межбюджетные трансферты общего характера</t>
  </si>
  <si>
    <t>Непрограммные раходы отдельных органов местного самоуправления</t>
  </si>
  <si>
    <t>8100000000</t>
  </si>
  <si>
    <t>8110000000</t>
  </si>
  <si>
    <t>8110082080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</si>
  <si>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</si>
  <si>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 xml:space="preserve">  1. Установить, что публичные нормативные обязательства поселения не принимаются.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</si>
  <si>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</si>
  <si>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</si>
  <si>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</si>
  <si>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сход граждан Захаровского сельсовета</t>
  </si>
  <si>
    <t>к  проекту решения схода граждан Захаровского сельсовета</t>
  </si>
  <si>
    <t xml:space="preserve">Источники внутреннего финансирования дефицита (профицита) бюджета поселения в 2023 году и плановом периоде 2024-2025 годов     </t>
  </si>
  <si>
    <t>Сумма на 2024год</t>
  </si>
  <si>
    <t>Сумма на 2025 год</t>
  </si>
  <si>
    <t>0310</t>
  </si>
  <si>
    <t>Доходы бюджета поселения на 2023 год и плановый период 2024-2025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</si>
  <si>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 </t>
  </si>
  <si>
    <t>Ведомственная структура расходов бюджета поселения на 2023 год и плановый период 2024-2025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</si>
  <si>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2023 год и плановый период 2024-2025 годов</t>
  </si>
  <si>
    <t xml:space="preserve"> Проект решения</t>
  </si>
  <si>
    <t xml:space="preserve">     «О бюджете Захаровского сельсовета на 2023 год и плановый период 2024-2025 годов»</t>
  </si>
  <si>
    <t xml:space="preserve">     2. Утвердить основные характеристики бюджета поселения на 2024 год и на 2025 год :</t>
  </si>
  <si>
    <t xml:space="preserve">     3) дефицит бюджета поселения на 2024 год и 2025 год в сумме 0,00 рублей;</t>
  </si>
  <si>
    <t xml:space="preserve">    4) источники    внутреннего    финансирования дефицита (профицита) бюджета поселения на 2024 год и на 2025 год в сумме 0,00 рублей согласно приложению 1 к настоящему Решению.</t>
  </si>
  <si>
    <t xml:space="preserve">     Статья 2. Доходы бюджета поселения на 2023 год и плановый период 2024-2025 годов</t>
  </si>
  <si>
    <t xml:space="preserve">      Утвердить доходы  бюджета поселения на 2023 год и плановый период 2024-2025 годов согласно приложению 2 к настоящему Решению.</t>
  </si>
  <si>
    <t xml:space="preserve">      Статья 3. Распределение на 2023 год и плановый период 2024-2025 годов расходов  бюджета поселения по бюджетной классификации Российской Федерации</t>
  </si>
  <si>
    <t>1) распределение бюджетных ассигнований по разделам и  подразделам бюджетной классификации расходов Российской Федерации  на 2023 год и плановый период 2024-2025 годов согласно приложению 3 к настоящему Решению;</t>
  </si>
  <si>
    <t>2) ведомственную структуру расходов бюджета поселения на 2023 год и плановый период 2024-2025 годов согласно приложению 4 к настоящему Решению.</t>
  </si>
  <si>
    <t>3)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2023 год и плановый период 2024-2025 годов согласно приложению 5 к настоящему Решению.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</si>
  <si>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2023 году и плановом периоде 2024-2025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</si>
  <si>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Утвердить объем бюджетных ассигнований дорожного фонда Администрации Захаровского сельсовета  на 2023 год в сумме 112 600,00 рублей, на 2024 год в сумме 119 100,00 рублей, на 2025 год в сумме 125 900,00 рублей.</t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</si>
  <si>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2023 год в сумме 1 000,00 рублей, на 2024 год в сумме 1 000,00 рублей, на 2025 год в сумме 1 000,00 рублей.</t>
  </si>
  <si>
    <t xml:space="preserve">     на 1 января 2024 года по долговым обязательствам в сумме  0 рублей, в том числе по муниципальным гарантиям в сумме 0 рублей;</t>
  </si>
  <si>
    <t xml:space="preserve">      на 1 января 2025 года по долговым обязательствам в сумме 0 рублей, в том числе по муниципальным гарантиям в сумме 0 рублей;</t>
  </si>
  <si>
    <t xml:space="preserve">      на 1 января 2026 года по долговым обязательствам в сумме 0 рублей, в том числе по муниципальным гарантиям в сумме 0 рублей.</t>
  </si>
  <si>
    <t xml:space="preserve">     2. Установить что в 2023 году и плановом периоде 2024-2025 годов муниципальные заимствования не предусматриваются.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</si>
  <si>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2023 года.</t>
  </si>
  <si>
    <t>Доходы бюджета поселения  2025 года</t>
  </si>
  <si>
    <t xml:space="preserve">     1) прогнозируемый общий объем доходов бюджета поселения в сумме 5 128 009,00 рублей;                                                                               </t>
  </si>
  <si>
    <t xml:space="preserve">     2) общий объем расходов бюджета поселения в сумме 5 128 009,00 рублей;                                                                                                                                                                                                                            </t>
  </si>
  <si>
    <t xml:space="preserve">     1) прогнозируемый общий объем доходов бюджета поселения  на 2024 год в сумме 5 130 574,00 рублей и на 2025 год в сумме 5 074 784,00 рубля;                                                                               </t>
  </si>
  <si>
    <t xml:space="preserve">     2) общий объем расходов бюджета поселения на 2024 год в сумме  5 130 574,00 рубля, в том числе условно утвержденные расходы в сумме 128 264,00 рубля и на 2025 год в сумме 5 074 784,00 рубля, в том числе условно утвержденные расходы в сумме 253 739 рублей;                                                                                                                                                                                                                              </t>
  </si>
  <si>
    <t xml:space="preserve">Иные 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</si>
  <si>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Иные межбюджетные трансферты, передаваемые бюджетам муниципальных районов из бюджета поселения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</si>
  <si>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Статья 1. Основные характеристики бюджета поселения на 2023 год и плановый период 2024-2025 годов</t>
  </si>
  <si>
    <t xml:space="preserve">     1.Установить, что глава Захаровского сельсовета Казачинского района Красноярского края,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сводную бюджетную роспись бюджета поселения  на 2023 год и плановый период 2024-2025 годов без внесения изменений в настоящее Решение:</t>
  </si>
  <si>
    <t xml:space="preserve">     1)  на сумму доходов, дополнительно полученных муниципальными казенными учреждениями от оказания платных услуг, безвозмездных поступлений от физических и юридических лиц, в том числе добровольных пожертвований, и от иной, приносящей доход деятельности, осуществляемой муниципальными казенными учреждениями сверх утвержденных настоящим Решением и бюджетной сметой бюджетных ассигнований на обеспечение деятельности муниципальных казенных учреждений и направленных на финансирование расходов данных учреждений в соответствии с бюджетной  сметой; </t>
  </si>
  <si>
    <t xml:space="preserve">     2) в случаях  образования, переименования, реорганизации, ликвидации органов местного самоуправления Захаровского сельсовета, перераспределения их полномочий и (или) численности в пределах общего объема средств, предусмотренных настоящим Решением на обеспечение деятельности соответствующих органов местного самоуправления;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</si>
  <si>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муниципальных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</si>
  <si>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4) в случае перераспределения бюджетных ассигнований  в пределах общего объема расходов, предусмотренных муниципальному бюджетному или автономному учреждению в виде субсидий, включая субсидии на финансовое обеспечение выполнения муниципального задания, субсидии на цели, не связанные с финансовым обеспечением выполнения муниципального задания, субсидии на приобретение объектов недвижимого имущества в муниципальную собственность;</t>
  </si>
  <si>
    <t xml:space="preserve">     5) в случаях изменения размеров субсидий, предусмотренных муниципальным бюджетным  или автономным учреждениям на  финансовое обеспечение выполнения муниципального задания;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</si>
  <si>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по главному распорядителю средств бюджета поселения муниципальным бюджетным или автономным учреждениям в виде субсидий на цели, не связанные с финансовым обеспечением выполнения муниципального задания;</t>
  </si>
  <si>
    <t xml:space="preserve">   7) на сумму средств межбюджетных трансфертов, передаваемых из краевого и районного бюджета на осуществление отдельных целевых расходов на основании краевых или федеральных законов и нормативных правовых актов Президента Российской Федерации и Правительства Российской Федерации, Губернатора Красноярского края и Правительства Красноярского края, соглашений, заключенных с главными распорядителями средств краевого и районного бюджета, и уведомлений о предоставлении субсидий, субвенций, иных межбюджетных трансфертов, имеющих целевое назначение главных распорядителей средств краевого и районного бюджетов,  финансовых органов, а также в случае сокращения (возврата при отсутствии потребности) указанных межбюджетных трансфертов;</t>
  </si>
  <si>
    <t xml:space="preserve">    8)  в случае перераспределения бюджетных ассигнований, необходимых для исполнения расходных обязательств Захаровского сельсовета, софинансирование которых осуществляется из краевого и районного бюджетов, включая новые расходные обязательства;</t>
  </si>
  <si>
    <t xml:space="preserve">    9) в пределах общего объема средств, предусмотренных настоящим Решением для финансирования мероприятий в рамках одной муниципальной программы Захаровского сельсовета, после внесения изменений в указанную программу в установленном  порядке;</t>
  </si>
  <si>
    <t>10) в случае исполнения исполнительных документов (за исключением судебных актов) и решений налоговых органов о взыскании налога, сбора, страхового взноса, пеней и штрафов, предусматривающих обращение взыскания на средства краевого бюджета, в пределах общего объема средств, предусмотренных главному распорядителю средств бюджета поселения;</t>
  </si>
  <si>
    <t>11) в случае внесения изменений Министерством финансов Российской Федерации в структуру, порядок формирования и применения кодов бюджетной классификации Российской Федерации, а также присвоения кодов составным частям бюджетной классификации Российской Федерации;</t>
  </si>
  <si>
    <t>12) на сумму остатков средств, полученных муниципальными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приносящей доход деятельности, осуществляемой муниципальными казенными учреждениями по состоянию на 1 января 2023 года, которые направляются на финансирование расходов данных учреждений в соответствии с бюджетной сметой.</t>
  </si>
  <si>
    <t xml:space="preserve">     Статья 5.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</si>
  <si>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  Статья 4. Изменение показателей сводной бюджетной росписи  бюджета поселения </t>
  </si>
  <si>
    <t xml:space="preserve">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2020, 2022 годах увеличиваются (индексируются):
в 2023 году на 5,5 процента с 1 октября 2023  года;
в плановом периоде 2024–2025 годов на коэффициент, равный 1.
</t>
  </si>
  <si>
    <t xml:space="preserve">     Статья 6.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</si>
  <si>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7. Индексация заработной платы работников муниципальных учреждений</t>
  </si>
  <si>
    <t xml:space="preserve">  Заработная плата работников муниципальных казенных, бюджетных и автономных учреждений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(индексируется): 
в 2023 году на 5,5 процента с 1 октября 2023 года; 
в плановом периоде 2024 - 2025 годов на коэффициент, равный 1.
       </t>
  </si>
  <si>
    <t xml:space="preserve">    Статья 8.  Особенности использования средств, получаемых муниципальными казенными учреждениями в 2023 году</t>
  </si>
  <si>
    <t xml:space="preserve">     1. . Доходы от сдачи в аренду имущества, находящегося в муниципальной собственности и переданного в оперативное управление муниципальным казенным учреждениям, от платных услуг, оказываемых муниципальными казенными учреждениями, безвозмездные поступления от физических и юридических лиц, международных организаций и правительств иностранных государств, в том числе добровольные пожертвования, и от иной приносящей доход деятельности, осуществляемой муниципальными казенными учреждениями, (далее по тексту статьи - доходы от сдачи в аренду имущества и от приносящей доход деятельности) направляются в пределах сумм, фактически поступивших в доход бюджета поселения и отраженных на лицевых счетах муниципальных казенных учреждений, на обеспечение их деятельности в соответствии с бюджетной сметой. </t>
  </si>
  <si>
    <t xml:space="preserve">     2. Доходы от сдачи в аренду имущества используются на оплату услуг связи, транспортных и коммунальных услуг, арендной платы за пользование имуществом, работ, услуг по содержанию имущества, прочих работ и услуг, прочих расходов, увеличения стоимости основных средств и увеличения стоимости материальных запасов. </t>
  </si>
  <si>
    <t xml:space="preserve">      3. В целях использования доходов от сдачи в аренду имущества и от приносящей доход деятельности муниципальные казенные учреждения ежемесячно до 25-го числа месяца, предшествующего планируемому, направляют информацию главным распорядителям средств бюджета поселения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</si>
  <si>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 xml:space="preserve">     4. Главные распорядители средств бюджета поселения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</si>
  <si>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5. Администрация Захаровского сельсовета осуществляет зачисление денежных средств на лицевые счета соответствующих муниципальных казенных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</si>
  <si>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Статья 9. Особенности исполнения бюджета поселения в 2023 году</t>
  </si>
  <si>
    <t xml:space="preserve">       1) Остатки средств бюджета поселения на 1 января 2023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2023 году.</t>
  </si>
  <si>
    <t xml:space="preserve">     2)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2023 года обязательствам, производится главными распорядителями средств бюджета поселения за счет утвержденных им бюджетных ассигнований на 2023 год.</t>
  </si>
  <si>
    <t xml:space="preserve">      Статья 10. Дорожный фонд Захаровского сельсовета</t>
  </si>
  <si>
    <t xml:space="preserve">     Статья 11. Резервный  фонд  Администрации Захаровского сельсовета </t>
  </si>
  <si>
    <t xml:space="preserve">      Статья 12. Муниципальный долг Захаровского сельсовета</t>
  </si>
  <si>
    <t>Статья 13. Публичные нормативные обязательства.</t>
  </si>
  <si>
    <t>Статья 14. Иные межбюджетные трансферты</t>
  </si>
  <si>
    <t xml:space="preserve">         Иные межбюджетные трансферты бюджету муниципального района предоставляются в соответствии с утвержденной бюджетной росписью и порядком, утвержденным сходом граждан Захаровского сельсовета. 
          Направить в 2023 году и плановом периоде 2024-2025 годов в бюджет Казачинского района:
</t>
  </si>
  <si>
    <t>1)  иные межбюджетные трансферты, передаваемые бюджетам муниципальных районов из бюджета поселения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 в сумме 26 404,00 рубля ежегодно;</t>
  </si>
  <si>
    <t xml:space="preserve">2) иные 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2023 году - 289 000,00 рублей, в плановом периоде 2024-2025 годов - по 289 000,00 рублей ежегодно.    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</si>
  <si>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</si>
  <si>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общего характера бюджетам бюджетной системы Российской Федерации</t>
  </si>
  <si>
    <t>Исполнение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</si>
</sst>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  <numFmt numFmtId="181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91" applyFont="1" applyFill="1" applyBorder="1" applyAlignment="1">
      <alignment vertical="top" wrapText="1"/>
      <protection/>
    </xf>
    <xf numFmtId="49" fontId="3" fillId="0" borderId="10" xfId="88" applyNumberFormat="1" applyFont="1" applyFill="1" applyBorder="1" applyAlignment="1">
      <alignment horizontal="center" vertical="top" wrapText="1"/>
      <protection/>
    </xf>
    <xf numFmtId="2" fontId="3" fillId="0" borderId="10" xfId="91" applyNumberFormat="1" applyFont="1" applyFill="1" applyBorder="1" applyAlignment="1">
      <alignment vertical="top" wrapText="1"/>
      <protection/>
    </xf>
    <xf numFmtId="18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179" fontId="3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5" fillId="0" borderId="10" xfId="90" applyNumberFormat="1" applyFont="1" applyFill="1" applyBorder="1" applyAlignment="1" quotePrefix="1">
      <alignment horizontal="left" vertical="top" wrapText="1"/>
      <protection/>
    </xf>
    <xf numFmtId="0" fontId="4" fillId="0" borderId="0" xfId="0" applyFont="1" applyFill="1" applyAlignment="1">
      <alignment vertical="top"/>
    </xf>
    <xf numFmtId="4" fontId="3" fillId="0" borderId="10" xfId="104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0" xfId="104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Fill="1" applyAlignment="1">
      <alignment vertical="top"/>
    </xf>
    <xf numFmtId="0" fontId="14" fillId="0" borderId="0" xfId="0" applyNumberFormat="1" applyFont="1" applyFill="1" applyAlignment="1">
      <alignment horizontal="justify" vertical="top"/>
    </xf>
    <xf numFmtId="0" fontId="15" fillId="0" borderId="0" xfId="0" applyFont="1" applyFill="1" applyAlignment="1">
      <alignment vertical="top"/>
    </xf>
    <xf numFmtId="0" fontId="16" fillId="0" borderId="0" xfId="0" applyNumberFormat="1" applyFont="1" applyFill="1" applyAlignment="1">
      <alignment horizontal="justify" vertical="top" wrapText="1"/>
    </xf>
    <xf numFmtId="0" fontId="16" fillId="0" borderId="0" xfId="0" applyNumberFormat="1" applyFont="1" applyFill="1" applyAlignment="1">
      <alignment horizontal="justify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vertical="top"/>
    </xf>
    <xf numFmtId="4" fontId="4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Лист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9"/>
  <sheetViews>
    <sheetView zoomScalePageLayoutView="0" workbookViewId="0" topLeftCell="A43">
      <selection activeCell="A9" sqref="A9"/>
    </sheetView>
  </sheetViews>
  <sheetFormatPr defaultColWidth="9.125" defaultRowHeight="12.75"/>
  <cols>
    <col min="1" max="1" width="98.875" style="22" customWidth="1"/>
    <col min="2" max="2" width="14.125" style="22" bestFit="1" customWidth="1"/>
    <col min="3" max="3" width="16.25390625" style="22" customWidth="1"/>
    <col min="4" max="4" width="15.375" style="22" customWidth="1"/>
    <col min="5" max="5" width="11.00390625" style="22" customWidth="1"/>
    <col min="6" max="16384" width="9.125" style="22" customWidth="1"/>
  </cols>
  <sheetData>
    <row r="1" ht="15.75">
      <c r="A1" s="10" t="s">
        <v>195</v>
      </c>
    </row>
    <row r="2" ht="15.75">
      <c r="A2" s="10" t="s">
        <v>173</v>
      </c>
    </row>
    <row r="3" ht="15.75">
      <c r="A3" s="10" t="s">
        <v>236</v>
      </c>
    </row>
    <row r="4" ht="15.75">
      <c r="A4" s="10"/>
    </row>
    <row r="5" ht="15.75">
      <c r="A5" s="10"/>
    </row>
    <row r="6" ht="15.75">
      <c r="A6" s="10" t="s">
        <v>246</v>
      </c>
    </row>
    <row r="7" ht="15.75">
      <c r="A7" s="10"/>
    </row>
    <row r="8" ht="15.75">
      <c r="A8" s="10"/>
    </row>
    <row r="9" ht="15.75">
      <c r="A9" s="11" t="s">
        <v>12</v>
      </c>
    </row>
    <row r="10" ht="15.75">
      <c r="A10" s="11"/>
    </row>
    <row r="11" ht="15.75">
      <c r="A11" s="12" t="s">
        <v>247</v>
      </c>
    </row>
    <row r="12" ht="15.75">
      <c r="A12" s="12"/>
    </row>
    <row r="13" ht="15.75">
      <c r="A13" s="12"/>
    </row>
    <row r="14" ht="33.75" customHeight="1">
      <c r="A14" s="13" t="s">
        <v>272</v>
      </c>
    </row>
    <row r="15" ht="15.75">
      <c r="A15" s="13"/>
    </row>
    <row r="16" ht="15.75">
      <c r="A16" s="17" t="s">
        <v>3</v>
      </c>
    </row>
    <row r="17" spans="1:4" ht="18" customHeight="1">
      <c r="A17" s="17" t="s">
        <v>266</v>
      </c>
      <c r="B17" s="90"/>
      <c r="C17" s="90"/>
      <c r="D17" s="90"/>
    </row>
    <row r="18" spans="1:4" ht="15.75">
      <c r="A18" s="17" t="s">
        <v>267</v>
      </c>
      <c r="B18" s="90"/>
      <c r="C18" s="90"/>
      <c r="D18" s="90"/>
    </row>
    <row r="19" ht="15.75">
      <c r="A19" s="17" t="s">
        <v>217</v>
      </c>
    </row>
    <row r="20" ht="31.5">
      <c r="A20" s="17" t="s">
        <v>218</v>
      </c>
    </row>
    <row r="21" ht="15.75">
      <c r="A21" s="17" t="s">
        <v>248</v>
      </c>
    </row>
    <row r="22" ht="33" customHeight="1">
      <c r="A22" s="17" t="s">
        <v>268</v>
      </c>
    </row>
    <row r="23" ht="47.25">
      <c r="A23" s="17" t="s">
        <v>269</v>
      </c>
    </row>
    <row r="24" ht="15.75">
      <c r="A24" s="17" t="s">
        <v>249</v>
      </c>
    </row>
    <row r="25" ht="31.5">
      <c r="A25" s="17" t="s">
        <v>250</v>
      </c>
    </row>
    <row r="26" ht="15.75">
      <c r="A26" s="17"/>
    </row>
    <row r="27" ht="15.75">
      <c r="A27" s="13" t="s">
        <v>251</v>
      </c>
    </row>
    <row r="28" ht="15.75">
      <c r="A28" s="13"/>
    </row>
    <row r="29" ht="31.5">
      <c r="A29" s="16" t="s">
        <v>252</v>
      </c>
    </row>
    <row r="30" ht="15.75">
      <c r="A30" s="16"/>
    </row>
    <row r="31" ht="31.5">
      <c r="A31" s="13" t="s">
        <v>253</v>
      </c>
    </row>
    <row r="32" ht="15.75">
      <c r="A32" s="13"/>
    </row>
    <row r="33" ht="31.5">
      <c r="A33" s="16" t="s">
        <v>220</v>
      </c>
    </row>
    <row r="34" ht="47.25">
      <c r="A34" s="16" t="s">
        <v>254</v>
      </c>
    </row>
    <row r="35" ht="31.5">
      <c r="A35" s="16" t="s">
        <v>255</v>
      </c>
    </row>
    <row r="36" ht="63">
      <c r="A36" s="16" t="s">
        <v>256</v>
      </c>
    </row>
    <row r="37" ht="15.75">
      <c r="A37" s="16"/>
    </row>
    <row r="38" ht="15.75">
      <c r="A38" s="15" t="s">
        <v>287</v>
      </c>
    </row>
    <row r="39" ht="15.75">
      <c r="A39" s="15"/>
    </row>
    <row r="40" ht="94.5">
      <c r="A40" s="25" t="s">
        <v>273</v>
      </c>
    </row>
    <row r="41" ht="110.25">
      <c r="A41" s="17" t="s">
        <v>274</v>
      </c>
    </row>
    <row r="42" ht="63">
      <c r="A42" s="17" t="s">
        <v>275</v>
      </c>
    </row>
    <row r="43" ht="78.75">
      <c r="A43" s="17" t="s">
        <v>276</v>
      </c>
    </row>
    <row r="44" ht="94.5">
      <c r="A44" s="17" t="s">
        <v>277</v>
      </c>
    </row>
    <row r="45" ht="47.25">
      <c r="A45" s="17" t="s">
        <v>278</v>
      </c>
    </row>
    <row r="46" ht="63">
      <c r="A46" s="17" t="s">
        <v>279</v>
      </c>
    </row>
    <row r="47" ht="141.75">
      <c r="A47" s="26" t="s">
        <v>280</v>
      </c>
    </row>
    <row r="48" ht="47.25">
      <c r="A48" s="29" t="s">
        <v>281</v>
      </c>
    </row>
    <row r="49" ht="47.25">
      <c r="A49" s="28" t="s">
        <v>282</v>
      </c>
    </row>
    <row r="50" ht="63">
      <c r="A50" s="27" t="s">
        <v>283</v>
      </c>
    </row>
    <row r="51" ht="63">
      <c r="A51" s="27" t="s">
        <v>284</v>
      </c>
    </row>
    <row r="52" ht="94.5">
      <c r="A52" s="27" t="s">
        <v>285</v>
      </c>
    </row>
    <row r="53" ht="63">
      <c r="A53" s="15" t="s">
        <v>286</v>
      </c>
    </row>
    <row r="54" ht="15.75">
      <c r="A54" s="15"/>
    </row>
    <row r="55" ht="110.25">
      <c r="A55" s="17" t="s">
        <v>288</v>
      </c>
    </row>
    <row r="56" ht="15.75">
      <c r="A56" s="13"/>
    </row>
    <row r="57" ht="47.25">
      <c r="A57" s="15" t="s">
        <v>289</v>
      </c>
    </row>
    <row r="58" ht="15.75">
      <c r="A58" s="16"/>
    </row>
    <row r="59" ht="94.5">
      <c r="A59" s="16" t="s">
        <v>257</v>
      </c>
    </row>
    <row r="60" ht="15.75">
      <c r="A60" s="16"/>
    </row>
    <row r="61" ht="15.75">
      <c r="A61" s="15" t="s">
        <v>290</v>
      </c>
    </row>
    <row r="62" ht="15.75">
      <c r="A62" s="15"/>
    </row>
    <row r="63" ht="144.75" customHeight="1">
      <c r="A63" s="14" t="s">
        <v>291</v>
      </c>
    </row>
    <row r="64" ht="15.75">
      <c r="A64" s="16"/>
    </row>
    <row r="65" ht="31.5">
      <c r="A65" s="15" t="s">
        <v>292</v>
      </c>
    </row>
    <row r="66" ht="15.75">
      <c r="A66" s="15"/>
    </row>
    <row r="67" ht="157.5">
      <c r="A67" s="16" t="s">
        <v>293</v>
      </c>
    </row>
    <row r="68" ht="63">
      <c r="A68" s="18" t="s">
        <v>294</v>
      </c>
    </row>
    <row r="69" ht="78.75">
      <c r="A69" s="18" t="s">
        <v>295</v>
      </c>
    </row>
    <row r="70" ht="78.75">
      <c r="A70" s="16" t="s">
        <v>296</v>
      </c>
    </row>
    <row r="71" ht="63">
      <c r="A71" s="18" t="s">
        <v>297</v>
      </c>
    </row>
    <row r="72" ht="15.75">
      <c r="A72" s="18"/>
    </row>
    <row r="73" ht="15.75">
      <c r="A73" s="23" t="s">
        <v>298</v>
      </c>
    </row>
    <row r="74" ht="15.75">
      <c r="A74" s="18"/>
    </row>
    <row r="75" ht="82.5" customHeight="1">
      <c r="A75" s="18" t="s">
        <v>299</v>
      </c>
    </row>
    <row r="76" ht="66" customHeight="1">
      <c r="A76" s="18" t="s">
        <v>300</v>
      </c>
    </row>
    <row r="77" ht="15.75">
      <c r="A77" s="18"/>
    </row>
    <row r="78" ht="15.75">
      <c r="A78" s="23" t="s">
        <v>301</v>
      </c>
    </row>
    <row r="79" ht="15.75">
      <c r="A79" s="18"/>
    </row>
    <row r="80" ht="47.25">
      <c r="A80" s="18" t="s">
        <v>258</v>
      </c>
    </row>
    <row r="81" ht="15.75">
      <c r="A81" s="18"/>
    </row>
    <row r="82" ht="15.75">
      <c r="A82" s="15" t="s">
        <v>302</v>
      </c>
    </row>
    <row r="83" ht="15.75">
      <c r="A83" s="15"/>
    </row>
    <row r="84" ht="47.25">
      <c r="A84" s="16" t="s">
        <v>259</v>
      </c>
    </row>
    <row r="85" ht="31.5">
      <c r="A85" s="16" t="s">
        <v>174</v>
      </c>
    </row>
    <row r="86" ht="15.75">
      <c r="A86" s="16"/>
    </row>
    <row r="87" ht="15.75">
      <c r="A87" s="15" t="s">
        <v>303</v>
      </c>
    </row>
    <row r="88" ht="15.75">
      <c r="A88" s="15"/>
    </row>
    <row r="89" ht="31.5">
      <c r="A89" s="16" t="s">
        <v>17</v>
      </c>
    </row>
    <row r="90" ht="31.5">
      <c r="A90" s="16" t="s">
        <v>260</v>
      </c>
    </row>
    <row r="91" ht="31.5">
      <c r="A91" s="16" t="s">
        <v>261</v>
      </c>
    </row>
    <row r="92" ht="31.5">
      <c r="A92" s="16" t="s">
        <v>262</v>
      </c>
    </row>
    <row r="93" ht="31.5">
      <c r="A93" s="16" t="s">
        <v>263</v>
      </c>
    </row>
    <row r="94" ht="31.5">
      <c r="A94" s="16" t="s">
        <v>4</v>
      </c>
    </row>
    <row r="95" ht="15.75">
      <c r="A95" s="16"/>
    </row>
    <row r="96" ht="15.75">
      <c r="A96" s="24" t="s">
        <v>304</v>
      </c>
    </row>
    <row r="97" ht="15.75">
      <c r="A97" s="24"/>
    </row>
    <row r="98" ht="15.75">
      <c r="A98" s="14" t="s">
        <v>232</v>
      </c>
    </row>
    <row r="99" ht="15.75">
      <c r="A99" s="14"/>
    </row>
    <row r="100" s="92" customFormat="1" ht="15.75">
      <c r="A100" s="91" t="s">
        <v>305</v>
      </c>
    </row>
    <row r="101" s="92" customFormat="1" ht="15.75">
      <c r="A101" s="91"/>
    </row>
    <row r="102" s="92" customFormat="1" ht="94.5">
      <c r="A102" s="93" t="s">
        <v>306</v>
      </c>
    </row>
    <row r="103" s="92" customFormat="1" ht="74.25" customHeight="1">
      <c r="A103" s="94" t="s">
        <v>307</v>
      </c>
    </row>
    <row r="104" ht="86.25" customHeight="1">
      <c r="A104" s="17" t="s">
        <v>308</v>
      </c>
    </row>
    <row r="105" ht="15.75">
      <c r="A105" s="16"/>
    </row>
    <row r="106" ht="15.75">
      <c r="A106" s="30" t="s">
        <v>5</v>
      </c>
    </row>
    <row r="107" ht="15.75">
      <c r="A107" s="15"/>
    </row>
    <row r="108" ht="63">
      <c r="A108" s="16" t="s">
        <v>264</v>
      </c>
    </row>
    <row r="109" ht="15.75">
      <c r="A109" s="16"/>
    </row>
    <row r="110" ht="15.75">
      <c r="A110" s="19"/>
    </row>
    <row r="111" ht="15.75">
      <c r="A111" s="16" t="s">
        <v>175</v>
      </c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1"/>
    </row>
    <row r="123" ht="15.75">
      <c r="A123" s="20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20"/>
    </row>
    <row r="130" ht="15.75">
      <c r="A130" s="20"/>
    </row>
    <row r="131" ht="15.75">
      <c r="A131" s="21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20"/>
    </row>
    <row r="138" ht="15.75">
      <c r="A138" s="20"/>
    </row>
    <row r="139" ht="15.75">
      <c r="A139" s="11"/>
    </row>
    <row r="140" ht="15.75">
      <c r="A140" s="20"/>
    </row>
    <row r="141" ht="15.75">
      <c r="A141" s="19"/>
    </row>
    <row r="142" ht="15.75">
      <c r="A142" s="19"/>
    </row>
    <row r="143" ht="15.75">
      <c r="A143" s="19"/>
    </row>
    <row r="144" ht="15.75">
      <c r="A144" s="19"/>
    </row>
    <row r="145" ht="15.75">
      <c r="A145" s="19"/>
    </row>
    <row r="146" ht="15.75">
      <c r="A146" s="20"/>
    </row>
    <row r="147" ht="15.75">
      <c r="A147" s="20"/>
    </row>
    <row r="148" ht="15.75">
      <c r="A148" s="21"/>
    </row>
    <row r="149" ht="15.75">
      <c r="A149" s="19"/>
    </row>
    <row r="150" ht="15.75">
      <c r="A150" s="19"/>
    </row>
    <row r="151" ht="15.75">
      <c r="A151" s="19"/>
    </row>
    <row r="152" ht="15.75">
      <c r="A152" s="19"/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  <row r="157" ht="15.75">
      <c r="A157" s="20"/>
    </row>
    <row r="158" ht="15.75">
      <c r="A158" s="20"/>
    </row>
    <row r="159" ht="15.75">
      <c r="A159" s="21"/>
    </row>
    <row r="160" ht="15.75">
      <c r="A160" s="19"/>
    </row>
    <row r="161" ht="15.75">
      <c r="A161" s="19"/>
    </row>
    <row r="162" ht="15.75">
      <c r="A162" s="19"/>
    </row>
    <row r="163" ht="15.75">
      <c r="A163" s="19"/>
    </row>
    <row r="164" ht="15.75">
      <c r="A164" s="19"/>
    </row>
    <row r="165" ht="15.75">
      <c r="A165" s="20"/>
    </row>
    <row r="166" ht="15.75">
      <c r="A166" s="20"/>
    </row>
    <row r="167" ht="15.75">
      <c r="A167" s="20"/>
    </row>
    <row r="168" ht="15.75">
      <c r="A168" s="20"/>
    </row>
    <row r="169" ht="15.75">
      <c r="A169" s="20"/>
    </row>
    <row r="170" ht="15.75">
      <c r="A170" s="20"/>
    </row>
    <row r="171" ht="15.75">
      <c r="A171" s="20"/>
    </row>
    <row r="172" ht="15.75">
      <c r="A172" s="20"/>
    </row>
    <row r="173" ht="15.75">
      <c r="A173" s="20"/>
    </row>
    <row r="174" ht="15.75">
      <c r="A174" s="20"/>
    </row>
    <row r="175" ht="15.75">
      <c r="A175" s="20"/>
    </row>
    <row r="176" ht="15.75">
      <c r="A176" s="20"/>
    </row>
    <row r="177" ht="4.5" customHeight="1">
      <c r="A177" s="20"/>
    </row>
    <row r="178" ht="15.75">
      <c r="A178" s="20"/>
    </row>
    <row r="179" ht="15.75">
      <c r="A179" s="20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31">
      <selection activeCell="A3" sqref="A3:F3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7" ht="12.75" customHeight="1">
      <c r="A1" s="2" t="s">
        <v>41</v>
      </c>
      <c r="B1" s="31"/>
      <c r="C1" s="2"/>
      <c r="D1" s="113" t="s">
        <v>213</v>
      </c>
      <c r="E1" s="113"/>
      <c r="F1" s="113"/>
      <c r="G1" s="2"/>
    </row>
    <row r="2" spans="1:7" ht="14.25" customHeight="1">
      <c r="A2" s="113" t="s">
        <v>237</v>
      </c>
      <c r="B2" s="113"/>
      <c r="C2" s="113"/>
      <c r="D2" s="113"/>
      <c r="E2" s="113"/>
      <c r="F2" s="113"/>
      <c r="G2" s="2"/>
    </row>
    <row r="3" spans="1:7" ht="13.5" customHeight="1">
      <c r="A3" s="113" t="s">
        <v>13</v>
      </c>
      <c r="B3" s="113"/>
      <c r="C3" s="113"/>
      <c r="D3" s="113"/>
      <c r="E3" s="113"/>
      <c r="F3" s="113"/>
      <c r="G3" s="2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26.25" customHeight="1">
      <c r="A6" s="111" t="s">
        <v>238</v>
      </c>
      <c r="B6" s="111"/>
      <c r="C6" s="111"/>
      <c r="D6" s="111"/>
      <c r="E6" s="111"/>
      <c r="F6" s="111"/>
    </row>
    <row r="7" spans="1:6" ht="14.25">
      <c r="A7" s="112"/>
      <c r="B7" s="112"/>
      <c r="C7" s="112"/>
      <c r="D7" s="112"/>
      <c r="E7" s="112"/>
      <c r="F7" s="112"/>
    </row>
    <row r="8" spans="1:6" ht="15">
      <c r="A8" s="3"/>
      <c r="B8" s="3"/>
      <c r="C8" s="3"/>
      <c r="D8" s="3"/>
      <c r="E8" s="3"/>
      <c r="F8" s="3"/>
    </row>
    <row r="9" spans="1:6" ht="150">
      <c r="A9" s="4" t="s">
        <v>52</v>
      </c>
      <c r="B9" s="4" t="s">
        <v>151</v>
      </c>
      <c r="C9" s="4" t="s">
        <v>40</v>
      </c>
      <c r="D9" s="4" t="s">
        <v>207</v>
      </c>
      <c r="E9" s="4" t="s">
        <v>239</v>
      </c>
      <c r="F9" s="4" t="s">
        <v>240</v>
      </c>
    </row>
    <row r="10" spans="1:6" ht="15">
      <c r="A10" s="7"/>
      <c r="B10" s="4">
        <v>1</v>
      </c>
      <c r="C10" s="4">
        <v>2</v>
      </c>
      <c r="D10" s="4">
        <v>3</v>
      </c>
      <c r="E10" s="4">
        <v>4</v>
      </c>
      <c r="F10" s="4">
        <v>5</v>
      </c>
    </row>
    <row r="11" spans="1:6" ht="29.25" customHeight="1">
      <c r="A11" s="8">
        <v>1</v>
      </c>
      <c r="B11" s="4" t="s">
        <v>164</v>
      </c>
      <c r="C11" s="6" t="s">
        <v>140</v>
      </c>
      <c r="D11" s="9">
        <v>0</v>
      </c>
      <c r="E11" s="9">
        <f>-E20</f>
        <v>0</v>
      </c>
      <c r="F11" s="9">
        <f>-F20</f>
        <v>0</v>
      </c>
    </row>
    <row r="12" spans="1:9" ht="30.75" customHeight="1">
      <c r="A12" s="8">
        <v>2</v>
      </c>
      <c r="B12" s="4" t="s">
        <v>165</v>
      </c>
      <c r="C12" s="6" t="s">
        <v>141</v>
      </c>
      <c r="D12" s="32">
        <f>D13</f>
        <v>-5128009</v>
      </c>
      <c r="E12" s="32">
        <f aca="true" t="shared" si="0" ref="D12:F14">E13</f>
        <v>-5130574</v>
      </c>
      <c r="F12" s="32">
        <f t="shared" si="0"/>
        <v>-5074784</v>
      </c>
      <c r="H12" s="5"/>
      <c r="I12" s="5"/>
    </row>
    <row r="13" spans="1:6" ht="27.75" customHeight="1">
      <c r="A13" s="8">
        <v>3</v>
      </c>
      <c r="B13" s="4" t="s">
        <v>166</v>
      </c>
      <c r="C13" s="6" t="s">
        <v>142</v>
      </c>
      <c r="D13" s="32">
        <f t="shared" si="0"/>
        <v>-5128009</v>
      </c>
      <c r="E13" s="32">
        <f t="shared" si="0"/>
        <v>-5130574</v>
      </c>
      <c r="F13" s="32">
        <f t="shared" si="0"/>
        <v>-5074784</v>
      </c>
    </row>
    <row r="14" spans="1:6" ht="30.75" customHeight="1">
      <c r="A14" s="8">
        <v>4</v>
      </c>
      <c r="B14" s="4" t="s">
        <v>167</v>
      </c>
      <c r="C14" s="6" t="s">
        <v>143</v>
      </c>
      <c r="D14" s="32">
        <f t="shared" si="0"/>
        <v>-5128009</v>
      </c>
      <c r="E14" s="32">
        <f t="shared" si="0"/>
        <v>-5130574</v>
      </c>
      <c r="F14" s="32">
        <f t="shared" si="0"/>
        <v>-5074784</v>
      </c>
    </row>
    <row r="15" spans="1:6" ht="49.5" customHeight="1">
      <c r="A15" s="8">
        <v>5</v>
      </c>
      <c r="B15" s="4" t="s">
        <v>168</v>
      </c>
      <c r="C15" s="6" t="s">
        <v>144</v>
      </c>
      <c r="D15" s="32">
        <v>-5128009</v>
      </c>
      <c r="E15" s="32">
        <v>-5130574</v>
      </c>
      <c r="F15" s="32">
        <v>-5074784</v>
      </c>
    </row>
    <row r="16" spans="1:6" ht="35.25" customHeight="1">
      <c r="A16" s="8">
        <v>6</v>
      </c>
      <c r="B16" s="4" t="s">
        <v>169</v>
      </c>
      <c r="C16" s="6" t="s">
        <v>145</v>
      </c>
      <c r="D16" s="32">
        <f>D17</f>
        <v>5128009</v>
      </c>
      <c r="E16" s="32">
        <f>E17</f>
        <v>5130574</v>
      </c>
      <c r="F16" s="32">
        <f aca="true" t="shared" si="1" ref="E16:F18">F17</f>
        <v>5074784</v>
      </c>
    </row>
    <row r="17" spans="1:6" ht="30.75" customHeight="1">
      <c r="A17" s="8">
        <v>7</v>
      </c>
      <c r="B17" s="4" t="s">
        <v>170</v>
      </c>
      <c r="C17" s="6" t="s">
        <v>146</v>
      </c>
      <c r="D17" s="32">
        <f>D18</f>
        <v>5128009</v>
      </c>
      <c r="E17" s="32">
        <f>E18</f>
        <v>5130574</v>
      </c>
      <c r="F17" s="32">
        <f t="shared" si="1"/>
        <v>5074784</v>
      </c>
    </row>
    <row r="18" spans="1:6" ht="34.5" customHeight="1">
      <c r="A18" s="8">
        <v>8</v>
      </c>
      <c r="B18" s="4" t="s">
        <v>171</v>
      </c>
      <c r="C18" s="6" t="s">
        <v>147</v>
      </c>
      <c r="D18" s="32">
        <f>D19</f>
        <v>5128009</v>
      </c>
      <c r="E18" s="32">
        <f t="shared" si="1"/>
        <v>5130574</v>
      </c>
      <c r="F18" s="32">
        <f t="shared" si="1"/>
        <v>5074784</v>
      </c>
    </row>
    <row r="19" spans="1:6" ht="36" customHeight="1">
      <c r="A19" s="8">
        <v>9</v>
      </c>
      <c r="B19" s="4" t="s">
        <v>172</v>
      </c>
      <c r="C19" s="6" t="s">
        <v>148</v>
      </c>
      <c r="D19" s="32">
        <v>5128009</v>
      </c>
      <c r="E19" s="32">
        <v>5130574</v>
      </c>
      <c r="F19" s="32">
        <v>5074784</v>
      </c>
    </row>
    <row r="20" spans="1:6" ht="39" customHeight="1">
      <c r="A20" s="8">
        <v>10</v>
      </c>
      <c r="B20" s="4"/>
      <c r="C20" s="6" t="s">
        <v>42</v>
      </c>
      <c r="D20" s="9">
        <f>D19+D15</f>
        <v>0</v>
      </c>
      <c r="E20" s="9">
        <f>E19+E15</f>
        <v>0</v>
      </c>
      <c r="F20" s="9">
        <f>F19+F15</f>
        <v>0</v>
      </c>
    </row>
    <row r="21" spans="1:6" ht="14.25">
      <c r="A21" s="1"/>
      <c r="B21" s="1"/>
      <c r="C21" s="1"/>
      <c r="D21" s="1"/>
      <c r="E21" s="1"/>
      <c r="F21" s="1"/>
    </row>
  </sheetData>
  <sheetProtection/>
  <mergeCells count="5">
    <mergeCell ref="A6:F6"/>
    <mergeCell ref="A7:F7"/>
    <mergeCell ref="A3:F3"/>
    <mergeCell ref="D1:F1"/>
    <mergeCell ref="A2:F2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75390625" style="33" customWidth="1"/>
    <col min="2" max="2" width="27.875" style="34" customWidth="1"/>
    <col min="3" max="3" width="47.875" style="33" customWidth="1"/>
    <col min="4" max="6" width="12.25390625" style="33" customWidth="1"/>
    <col min="7" max="7" width="14.75390625" style="33" customWidth="1"/>
    <col min="8" max="16384" width="9.00390625" style="33" customWidth="1"/>
  </cols>
  <sheetData>
    <row r="1" spans="1:7" ht="12.75" customHeight="1">
      <c r="A1" s="35" t="s">
        <v>41</v>
      </c>
      <c r="B1" s="36"/>
      <c r="C1" s="35"/>
      <c r="D1" s="114" t="s">
        <v>219</v>
      </c>
      <c r="E1" s="114"/>
      <c r="F1" s="114"/>
      <c r="G1" s="35"/>
    </row>
    <row r="2" spans="1:7" ht="14.25" customHeight="1">
      <c r="A2" s="113" t="s">
        <v>237</v>
      </c>
      <c r="B2" s="113"/>
      <c r="C2" s="113"/>
      <c r="D2" s="113"/>
      <c r="E2" s="113"/>
      <c r="F2" s="113"/>
      <c r="G2" s="2"/>
    </row>
    <row r="3" spans="1:7" ht="13.5" customHeight="1">
      <c r="A3" s="113" t="s">
        <v>14</v>
      </c>
      <c r="B3" s="113"/>
      <c r="C3" s="113"/>
      <c r="D3" s="113"/>
      <c r="E3" s="113"/>
      <c r="F3" s="113"/>
      <c r="G3" s="2"/>
    </row>
    <row r="4" spans="1:6" ht="10.5" customHeight="1">
      <c r="A4" s="35"/>
      <c r="B4" s="36"/>
      <c r="C4" s="35"/>
      <c r="D4" s="35"/>
      <c r="E4" s="35"/>
      <c r="F4" s="35"/>
    </row>
    <row r="5" spans="1:7" ht="12.75">
      <c r="A5" s="115" t="s">
        <v>242</v>
      </c>
      <c r="B5" s="115"/>
      <c r="C5" s="115"/>
      <c r="D5" s="115"/>
      <c r="E5" s="115"/>
      <c r="F5" s="115"/>
      <c r="G5" s="38"/>
    </row>
    <row r="6" spans="1:6" ht="12.75">
      <c r="A6" s="35" t="s">
        <v>53</v>
      </c>
      <c r="B6" s="36"/>
      <c r="C6" s="35"/>
      <c r="D6" s="117" t="s">
        <v>149</v>
      </c>
      <c r="E6" s="117"/>
      <c r="F6" s="117"/>
    </row>
    <row r="7" spans="1:6" ht="30" customHeight="1">
      <c r="A7" s="118" t="s">
        <v>52</v>
      </c>
      <c r="B7" s="119" t="s">
        <v>54</v>
      </c>
      <c r="C7" s="119" t="s">
        <v>31</v>
      </c>
      <c r="D7" s="119" t="s">
        <v>206</v>
      </c>
      <c r="E7" s="119" t="s">
        <v>215</v>
      </c>
      <c r="F7" s="119" t="s">
        <v>265</v>
      </c>
    </row>
    <row r="8" spans="1:6" ht="45" customHeight="1">
      <c r="A8" s="118"/>
      <c r="B8" s="119"/>
      <c r="C8" s="119"/>
      <c r="D8" s="119"/>
      <c r="E8" s="119"/>
      <c r="F8" s="119"/>
    </row>
    <row r="9" spans="1:6" ht="12.75" customHeight="1">
      <c r="A9" s="37"/>
      <c r="B9" s="39">
        <v>1</v>
      </c>
      <c r="C9" s="39">
        <v>2</v>
      </c>
      <c r="D9" s="39">
        <v>3</v>
      </c>
      <c r="E9" s="39">
        <v>4</v>
      </c>
      <c r="F9" s="39">
        <v>5</v>
      </c>
    </row>
    <row r="10" spans="1:6" s="98" customFormat="1" ht="17.25" customHeight="1">
      <c r="A10" s="39">
        <v>1</v>
      </c>
      <c r="B10" s="95" t="s">
        <v>55</v>
      </c>
      <c r="C10" s="96" t="s">
        <v>56</v>
      </c>
      <c r="D10" s="97">
        <f>D11+D14+D20</f>
        <v>123838</v>
      </c>
      <c r="E10" s="97">
        <f>E11+E14+E20</f>
        <v>130820</v>
      </c>
      <c r="F10" s="97">
        <f>F11+F14+F20</f>
        <v>138038</v>
      </c>
    </row>
    <row r="11" spans="1:6" s="98" customFormat="1" ht="20.25" customHeight="1">
      <c r="A11" s="39">
        <f>A10+1</f>
        <v>2</v>
      </c>
      <c r="B11" s="39" t="s">
        <v>57</v>
      </c>
      <c r="C11" s="37" t="s">
        <v>58</v>
      </c>
      <c r="D11" s="99">
        <f aca="true" t="shared" si="0" ref="D11:F12">D12</f>
        <v>7336</v>
      </c>
      <c r="E11" s="99">
        <v>7818</v>
      </c>
      <c r="F11" s="99">
        <v>8236</v>
      </c>
    </row>
    <row r="12" spans="1:6" s="98" customFormat="1" ht="15.75" customHeight="1">
      <c r="A12" s="39">
        <f aca="true" t="shared" si="1" ref="A12:A42">A11+1</f>
        <v>3</v>
      </c>
      <c r="B12" s="39" t="s">
        <v>59</v>
      </c>
      <c r="C12" s="37" t="s">
        <v>60</v>
      </c>
      <c r="D12" s="99">
        <f t="shared" si="0"/>
        <v>7336</v>
      </c>
      <c r="E12" s="99">
        <f t="shared" si="0"/>
        <v>7818</v>
      </c>
      <c r="F12" s="99">
        <f t="shared" si="0"/>
        <v>8236</v>
      </c>
    </row>
    <row r="13" spans="1:6" s="98" customFormat="1" ht="63.75">
      <c r="A13" s="39">
        <f t="shared" si="1"/>
        <v>4</v>
      </c>
      <c r="B13" s="100" t="s">
        <v>113</v>
      </c>
      <c r="C13" s="37" t="s">
        <v>39</v>
      </c>
      <c r="D13" s="101">
        <v>7336</v>
      </c>
      <c r="E13" s="99">
        <v>7818</v>
      </c>
      <c r="F13" s="99">
        <v>8236</v>
      </c>
    </row>
    <row r="14" spans="1:6" s="98" customFormat="1" ht="40.5" customHeight="1">
      <c r="A14" s="39">
        <f t="shared" si="1"/>
        <v>5</v>
      </c>
      <c r="B14" s="100" t="s">
        <v>134</v>
      </c>
      <c r="C14" s="37" t="s">
        <v>43</v>
      </c>
      <c r="D14" s="101">
        <f>D15</f>
        <v>112600</v>
      </c>
      <c r="E14" s="99">
        <f>E15</f>
        <v>119100</v>
      </c>
      <c r="F14" s="99">
        <f>F15</f>
        <v>125900</v>
      </c>
    </row>
    <row r="15" spans="1:6" s="98" customFormat="1" ht="29.25" customHeight="1">
      <c r="A15" s="39">
        <f t="shared" si="1"/>
        <v>6</v>
      </c>
      <c r="B15" s="100" t="s">
        <v>135</v>
      </c>
      <c r="C15" s="37" t="s">
        <v>44</v>
      </c>
      <c r="D15" s="101">
        <f>D16+D17+D18+D19</f>
        <v>112600</v>
      </c>
      <c r="E15" s="101">
        <f>E16+E17+E18+E19</f>
        <v>119100</v>
      </c>
      <c r="F15" s="101">
        <f>F16+F17+F18+F19</f>
        <v>125900</v>
      </c>
    </row>
    <row r="16" spans="1:6" s="98" customFormat="1" ht="76.5">
      <c r="A16" s="39">
        <f t="shared" si="1"/>
        <v>7</v>
      </c>
      <c r="B16" s="100" t="s">
        <v>136</v>
      </c>
      <c r="C16" s="102" t="s">
        <v>45</v>
      </c>
      <c r="D16" s="101">
        <v>53300</v>
      </c>
      <c r="E16" s="99">
        <v>56800</v>
      </c>
      <c r="F16" s="99">
        <v>60200</v>
      </c>
    </row>
    <row r="17" spans="1:6" s="98" customFormat="1" ht="87.75" customHeight="1">
      <c r="A17" s="39">
        <f t="shared" si="1"/>
        <v>8</v>
      </c>
      <c r="B17" s="100" t="s">
        <v>137</v>
      </c>
      <c r="C17" s="102" t="s">
        <v>46</v>
      </c>
      <c r="D17" s="101">
        <v>400</v>
      </c>
      <c r="E17" s="99">
        <v>400</v>
      </c>
      <c r="F17" s="99">
        <v>400</v>
      </c>
    </row>
    <row r="18" spans="1:6" s="98" customFormat="1" ht="76.5">
      <c r="A18" s="39">
        <f t="shared" si="1"/>
        <v>9</v>
      </c>
      <c r="B18" s="100" t="s">
        <v>138</v>
      </c>
      <c r="C18" s="102" t="s">
        <v>6</v>
      </c>
      <c r="D18" s="101">
        <v>65900</v>
      </c>
      <c r="E18" s="99">
        <v>69300</v>
      </c>
      <c r="F18" s="99">
        <v>72700</v>
      </c>
    </row>
    <row r="19" spans="1:6" s="98" customFormat="1" ht="77.25" customHeight="1">
      <c r="A19" s="39">
        <f t="shared" si="1"/>
        <v>10</v>
      </c>
      <c r="B19" s="100" t="s">
        <v>139</v>
      </c>
      <c r="C19" s="102" t="s">
        <v>7</v>
      </c>
      <c r="D19" s="101">
        <v>-7000</v>
      </c>
      <c r="E19" s="99">
        <v>-7400</v>
      </c>
      <c r="F19" s="99">
        <v>-7400</v>
      </c>
    </row>
    <row r="20" spans="1:6" s="98" customFormat="1" ht="17.25" customHeight="1">
      <c r="A20" s="39">
        <f t="shared" si="1"/>
        <v>11</v>
      </c>
      <c r="B20" s="39" t="s">
        <v>61</v>
      </c>
      <c r="C20" s="103" t="s">
        <v>114</v>
      </c>
      <c r="D20" s="99">
        <f>D21</f>
        <v>3902</v>
      </c>
      <c r="E20" s="99">
        <f>E21</f>
        <v>3902</v>
      </c>
      <c r="F20" s="99">
        <f>F21</f>
        <v>3902</v>
      </c>
    </row>
    <row r="21" spans="1:6" s="98" customFormat="1" ht="12.75">
      <c r="A21" s="39">
        <f t="shared" si="1"/>
        <v>12</v>
      </c>
      <c r="B21" s="39" t="s">
        <v>115</v>
      </c>
      <c r="C21" s="103" t="s">
        <v>116</v>
      </c>
      <c r="D21" s="104">
        <f>D22+D24</f>
        <v>3902</v>
      </c>
      <c r="E21" s="104">
        <f>E22+E24</f>
        <v>3902</v>
      </c>
      <c r="F21" s="104">
        <f>F22+F24</f>
        <v>3902</v>
      </c>
    </row>
    <row r="22" spans="1:6" s="98" customFormat="1" ht="17.25" customHeight="1">
      <c r="A22" s="39">
        <f t="shared" si="1"/>
        <v>13</v>
      </c>
      <c r="B22" s="39" t="s">
        <v>161</v>
      </c>
      <c r="C22" s="103" t="s">
        <v>160</v>
      </c>
      <c r="D22" s="104">
        <f>D23</f>
        <v>3890</v>
      </c>
      <c r="E22" s="104">
        <f>E23</f>
        <v>3890</v>
      </c>
      <c r="F22" s="104">
        <f>F23</f>
        <v>3890</v>
      </c>
    </row>
    <row r="23" spans="1:6" s="98" customFormat="1" ht="29.25" customHeight="1">
      <c r="A23" s="39">
        <f t="shared" si="1"/>
        <v>14</v>
      </c>
      <c r="B23" s="39" t="s">
        <v>162</v>
      </c>
      <c r="C23" s="103" t="s">
        <v>163</v>
      </c>
      <c r="D23" s="104">
        <v>3890</v>
      </c>
      <c r="E23" s="104">
        <v>3890</v>
      </c>
      <c r="F23" s="104">
        <v>3890</v>
      </c>
    </row>
    <row r="24" spans="1:6" s="98" customFormat="1" ht="15" customHeight="1">
      <c r="A24" s="39">
        <f t="shared" si="1"/>
        <v>15</v>
      </c>
      <c r="B24" s="39" t="s">
        <v>62</v>
      </c>
      <c r="C24" s="37" t="s">
        <v>63</v>
      </c>
      <c r="D24" s="99">
        <f>D25</f>
        <v>12</v>
      </c>
      <c r="E24" s="99">
        <f>E25</f>
        <v>12</v>
      </c>
      <c r="F24" s="99">
        <f>F25</f>
        <v>12</v>
      </c>
    </row>
    <row r="25" spans="1:6" s="98" customFormat="1" ht="45.75" customHeight="1">
      <c r="A25" s="39">
        <f t="shared" si="1"/>
        <v>16</v>
      </c>
      <c r="B25" s="39" t="s">
        <v>64</v>
      </c>
      <c r="C25" s="37" t="s">
        <v>65</v>
      </c>
      <c r="D25" s="99">
        <v>12</v>
      </c>
      <c r="E25" s="99">
        <v>12</v>
      </c>
      <c r="F25" s="99">
        <v>12</v>
      </c>
    </row>
    <row r="26" spans="1:6" s="98" customFormat="1" ht="17.25" customHeight="1">
      <c r="A26" s="39">
        <f t="shared" si="1"/>
        <v>17</v>
      </c>
      <c r="B26" s="39" t="s">
        <v>85</v>
      </c>
      <c r="C26" s="96" t="s">
        <v>86</v>
      </c>
      <c r="D26" s="97">
        <f>D27</f>
        <v>5004171</v>
      </c>
      <c r="E26" s="97">
        <f>E27</f>
        <v>4999754</v>
      </c>
      <c r="F26" s="97">
        <f>F27</f>
        <v>4936746</v>
      </c>
    </row>
    <row r="27" spans="1:6" s="98" customFormat="1" ht="42.75" customHeight="1">
      <c r="A27" s="39">
        <f t="shared" si="1"/>
        <v>18</v>
      </c>
      <c r="B27" s="39" t="s">
        <v>176</v>
      </c>
      <c r="C27" s="37" t="s">
        <v>87</v>
      </c>
      <c r="D27" s="99">
        <f>D33+D39+D28</f>
        <v>5004171</v>
      </c>
      <c r="E27" s="99">
        <f>E33+E39+E28</f>
        <v>4999754</v>
      </c>
      <c r="F27" s="99">
        <f>F33+F39+F28</f>
        <v>4936746</v>
      </c>
    </row>
    <row r="28" spans="1:6" s="98" customFormat="1" ht="24.75" customHeight="1">
      <c r="A28" s="39">
        <f t="shared" si="1"/>
        <v>19</v>
      </c>
      <c r="B28" s="105" t="s">
        <v>208</v>
      </c>
      <c r="C28" s="106" t="s">
        <v>211</v>
      </c>
      <c r="D28" s="99">
        <f>D29+D31</f>
        <v>4026476</v>
      </c>
      <c r="E28" s="99">
        <f>E29+E31</f>
        <v>4021309</v>
      </c>
      <c r="F28" s="99">
        <f>F29+F31</f>
        <v>4021309</v>
      </c>
    </row>
    <row r="29" spans="1:6" s="98" customFormat="1" ht="24.75" customHeight="1">
      <c r="A29" s="39">
        <f t="shared" si="1"/>
        <v>20</v>
      </c>
      <c r="B29" s="105" t="s">
        <v>209</v>
      </c>
      <c r="C29" s="106" t="s">
        <v>212</v>
      </c>
      <c r="D29" s="99">
        <f>D30</f>
        <v>25834</v>
      </c>
      <c r="E29" s="99">
        <f>E30</f>
        <v>20667</v>
      </c>
      <c r="F29" s="99">
        <f>F30</f>
        <v>20667</v>
      </c>
    </row>
    <row r="30" spans="1:6" s="98" customFormat="1" ht="42" customHeight="1">
      <c r="A30" s="39">
        <f t="shared" si="1"/>
        <v>21</v>
      </c>
      <c r="B30" s="105" t="s">
        <v>210</v>
      </c>
      <c r="C30" s="106" t="s">
        <v>233</v>
      </c>
      <c r="D30" s="99">
        <v>25834</v>
      </c>
      <c r="E30" s="99">
        <v>20667</v>
      </c>
      <c r="F30" s="99">
        <v>20667</v>
      </c>
    </row>
    <row r="31" spans="1:6" s="98" customFormat="1" ht="42" customHeight="1">
      <c r="A31" s="39">
        <f t="shared" si="1"/>
        <v>22</v>
      </c>
      <c r="B31" s="105" t="s">
        <v>8</v>
      </c>
      <c r="C31" s="106" t="s">
        <v>10</v>
      </c>
      <c r="D31" s="99">
        <f>D32</f>
        <v>4000642</v>
      </c>
      <c r="E31" s="99">
        <f>E32</f>
        <v>4000642</v>
      </c>
      <c r="F31" s="99">
        <f>F32</f>
        <v>4000642</v>
      </c>
    </row>
    <row r="32" spans="1:6" s="98" customFormat="1" ht="42" customHeight="1">
      <c r="A32" s="39">
        <f t="shared" si="1"/>
        <v>23</v>
      </c>
      <c r="B32" s="105" t="s">
        <v>9</v>
      </c>
      <c r="C32" s="106" t="s">
        <v>11</v>
      </c>
      <c r="D32" s="99">
        <v>4000642</v>
      </c>
      <c r="E32" s="99">
        <v>4000642</v>
      </c>
      <c r="F32" s="99">
        <v>4000642</v>
      </c>
    </row>
    <row r="33" spans="1:6" s="98" customFormat="1" ht="38.25" customHeight="1">
      <c r="A33" s="39">
        <f t="shared" si="1"/>
        <v>24</v>
      </c>
      <c r="B33" s="39" t="s">
        <v>21</v>
      </c>
      <c r="C33" s="37" t="s">
        <v>203</v>
      </c>
      <c r="D33" s="97">
        <f>D34+D37</f>
        <v>53417</v>
      </c>
      <c r="E33" s="97">
        <f>E34+E37</f>
        <v>55982</v>
      </c>
      <c r="F33" s="97">
        <f>F34+F37</f>
        <v>192</v>
      </c>
    </row>
    <row r="34" spans="1:6" s="98" customFormat="1" ht="42.75" customHeight="1">
      <c r="A34" s="39">
        <f t="shared" si="1"/>
        <v>25</v>
      </c>
      <c r="B34" s="39" t="s">
        <v>22</v>
      </c>
      <c r="C34" s="37" t="s">
        <v>202</v>
      </c>
      <c r="D34" s="99">
        <f>D36</f>
        <v>192</v>
      </c>
      <c r="E34" s="99">
        <f>E36</f>
        <v>192</v>
      </c>
      <c r="F34" s="99">
        <f>F36</f>
        <v>192</v>
      </c>
    </row>
    <row r="35" spans="1:6" s="98" customFormat="1" ht="45.75" customHeight="1">
      <c r="A35" s="39">
        <f t="shared" si="1"/>
        <v>26</v>
      </c>
      <c r="B35" s="39" t="s">
        <v>23</v>
      </c>
      <c r="C35" s="37" t="s">
        <v>201</v>
      </c>
      <c r="D35" s="99">
        <f>D36</f>
        <v>192</v>
      </c>
      <c r="E35" s="99">
        <f>E36</f>
        <v>192</v>
      </c>
      <c r="F35" s="99">
        <f>F36</f>
        <v>192</v>
      </c>
    </row>
    <row r="36" spans="1:6" s="98" customFormat="1" ht="56.25" customHeight="1">
      <c r="A36" s="39">
        <f t="shared" si="1"/>
        <v>27</v>
      </c>
      <c r="B36" s="39" t="s">
        <v>24</v>
      </c>
      <c r="C36" s="37" t="s">
        <v>214</v>
      </c>
      <c r="D36" s="99">
        <v>192</v>
      </c>
      <c r="E36" s="99">
        <v>192</v>
      </c>
      <c r="F36" s="99">
        <v>192</v>
      </c>
    </row>
    <row r="37" spans="1:6" s="98" customFormat="1" ht="48.75" customHeight="1">
      <c r="A37" s="39">
        <f t="shared" si="1"/>
        <v>28</v>
      </c>
      <c r="B37" s="39" t="s">
        <v>25</v>
      </c>
      <c r="C37" s="37" t="s">
        <v>234</v>
      </c>
      <c r="D37" s="99">
        <f>D38</f>
        <v>53225</v>
      </c>
      <c r="E37" s="99">
        <f>E38</f>
        <v>55790</v>
      </c>
      <c r="F37" s="99">
        <f>F38</f>
        <v>0</v>
      </c>
    </row>
    <row r="38" spans="1:6" s="98" customFormat="1" ht="63.75" customHeight="1">
      <c r="A38" s="39">
        <f t="shared" si="1"/>
        <v>29</v>
      </c>
      <c r="B38" s="39" t="s">
        <v>26</v>
      </c>
      <c r="C38" s="37" t="s">
        <v>235</v>
      </c>
      <c r="D38" s="99">
        <v>53225</v>
      </c>
      <c r="E38" s="99">
        <v>55790</v>
      </c>
      <c r="F38" s="99">
        <v>0</v>
      </c>
    </row>
    <row r="39" spans="1:6" s="98" customFormat="1" ht="12.75">
      <c r="A39" s="39">
        <f t="shared" si="1"/>
        <v>30</v>
      </c>
      <c r="B39" s="95" t="s">
        <v>27</v>
      </c>
      <c r="C39" s="96" t="s">
        <v>88</v>
      </c>
      <c r="D39" s="97">
        <f aca="true" t="shared" si="2" ref="D39:F41">D40</f>
        <v>924278</v>
      </c>
      <c r="E39" s="97">
        <f t="shared" si="2"/>
        <v>922463</v>
      </c>
      <c r="F39" s="97">
        <f t="shared" si="2"/>
        <v>915245</v>
      </c>
    </row>
    <row r="40" spans="1:6" s="98" customFormat="1" ht="30.75" customHeight="1">
      <c r="A40" s="39">
        <f t="shared" si="1"/>
        <v>31</v>
      </c>
      <c r="B40" s="39" t="s">
        <v>28</v>
      </c>
      <c r="C40" s="37" t="s">
        <v>205</v>
      </c>
      <c r="D40" s="99">
        <f t="shared" si="2"/>
        <v>924278</v>
      </c>
      <c r="E40" s="99">
        <f t="shared" si="2"/>
        <v>922463</v>
      </c>
      <c r="F40" s="99">
        <f t="shared" si="2"/>
        <v>915245</v>
      </c>
    </row>
    <row r="41" spans="1:6" s="98" customFormat="1" ht="31.5" customHeight="1">
      <c r="A41" s="39">
        <f t="shared" si="1"/>
        <v>32</v>
      </c>
      <c r="B41" s="39" t="s">
        <v>29</v>
      </c>
      <c r="C41" s="37" t="s">
        <v>204</v>
      </c>
      <c r="D41" s="99">
        <f>D42</f>
        <v>924278</v>
      </c>
      <c r="E41" s="99">
        <f t="shared" si="2"/>
        <v>922463</v>
      </c>
      <c r="F41" s="99">
        <f t="shared" si="2"/>
        <v>915245</v>
      </c>
    </row>
    <row r="42" spans="1:6" s="98" customFormat="1" ht="43.5" customHeight="1">
      <c r="A42" s="39">
        <f t="shared" si="1"/>
        <v>33</v>
      </c>
      <c r="B42" s="39" t="s">
        <v>30</v>
      </c>
      <c r="C42" s="37" t="s">
        <v>231</v>
      </c>
      <c r="D42" s="99">
        <v>924278</v>
      </c>
      <c r="E42" s="99">
        <v>922463</v>
      </c>
      <c r="F42" s="99">
        <v>915245</v>
      </c>
    </row>
    <row r="43" spans="1:6" s="98" customFormat="1" ht="12.75">
      <c r="A43" s="39"/>
      <c r="B43" s="116" t="s">
        <v>66</v>
      </c>
      <c r="C43" s="116"/>
      <c r="D43" s="97">
        <f>D26+D10</f>
        <v>5128009</v>
      </c>
      <c r="E43" s="97">
        <f>E26+E10</f>
        <v>5130574</v>
      </c>
      <c r="F43" s="97">
        <f>F26+F10</f>
        <v>5074784</v>
      </c>
    </row>
    <row r="44" spans="1:6" ht="12.75">
      <c r="A44" s="40"/>
      <c r="B44" s="36"/>
      <c r="C44" s="35"/>
      <c r="D44" s="35"/>
      <c r="E44" s="35"/>
      <c r="F44" s="35"/>
    </row>
  </sheetData>
  <sheetProtection/>
  <mergeCells count="12">
    <mergeCell ref="B43:C43"/>
    <mergeCell ref="D6:F6"/>
    <mergeCell ref="A7:A8"/>
    <mergeCell ref="B7:B8"/>
    <mergeCell ref="C7:C8"/>
    <mergeCell ref="D7:D8"/>
    <mergeCell ref="E7:E8"/>
    <mergeCell ref="F7:F8"/>
    <mergeCell ref="D1:F1"/>
    <mergeCell ref="A3:F3"/>
    <mergeCell ref="A5:F5"/>
    <mergeCell ref="A2:F2"/>
  </mergeCells>
  <printOptions/>
  <pageMargins left="0.7874015748031497" right="0.1968503937007874" top="0.1968503937007874" bottom="0.1968503937007874" header="0.11811023622047245" footer="0.11811023622047245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3" sqref="A3:F3"/>
    </sheetView>
  </sheetViews>
  <sheetFormatPr defaultColWidth="9.125" defaultRowHeight="12.75"/>
  <cols>
    <col min="1" max="1" width="4.25390625" style="33" customWidth="1"/>
    <col min="2" max="2" width="67.75390625" style="33" customWidth="1"/>
    <col min="3" max="3" width="10.25390625" style="33" customWidth="1"/>
    <col min="4" max="4" width="12.00390625" style="33" customWidth="1"/>
    <col min="5" max="5" width="12.125" style="33" customWidth="1"/>
    <col min="6" max="6" width="11.75390625" style="33" customWidth="1"/>
    <col min="7" max="7" width="10.125" style="33" bestFit="1" customWidth="1"/>
    <col min="8" max="16384" width="9.125" style="33" customWidth="1"/>
  </cols>
  <sheetData>
    <row r="1" spans="1:6" ht="12.75" customHeight="1">
      <c r="A1" s="35" t="s">
        <v>41</v>
      </c>
      <c r="B1" s="36"/>
      <c r="C1" s="35"/>
      <c r="D1" s="114" t="s">
        <v>221</v>
      </c>
      <c r="E1" s="114"/>
      <c r="F1" s="114"/>
    </row>
    <row r="2" spans="1:6" ht="14.25" customHeight="1">
      <c r="A2" s="113" t="s">
        <v>237</v>
      </c>
      <c r="B2" s="113"/>
      <c r="C2" s="113"/>
      <c r="D2" s="113"/>
      <c r="E2" s="113"/>
      <c r="F2" s="113"/>
    </row>
    <row r="3" spans="1:6" ht="13.5" customHeight="1">
      <c r="A3" s="113" t="s">
        <v>15</v>
      </c>
      <c r="B3" s="113"/>
      <c r="C3" s="113"/>
      <c r="D3" s="113"/>
      <c r="E3" s="113"/>
      <c r="F3" s="113"/>
    </row>
    <row r="4" ht="11.25" customHeight="1">
      <c r="A4" s="41"/>
    </row>
    <row r="5" spans="1:6" ht="15.75" customHeight="1">
      <c r="A5" s="122" t="s">
        <v>243</v>
      </c>
      <c r="B5" s="122"/>
      <c r="C5" s="122"/>
      <c r="D5" s="122"/>
      <c r="E5" s="122"/>
      <c r="F5" s="122"/>
    </row>
    <row r="6" spans="1:6" ht="33" customHeight="1">
      <c r="A6" s="122"/>
      <c r="B6" s="122"/>
      <c r="C6" s="122"/>
      <c r="D6" s="122"/>
      <c r="E6" s="122"/>
      <c r="F6" s="122"/>
    </row>
    <row r="7" spans="1:6" ht="15.75">
      <c r="A7" s="120" t="s">
        <v>149</v>
      </c>
      <c r="B7" s="120"/>
      <c r="C7" s="120"/>
      <c r="D7" s="120"/>
      <c r="E7" s="120"/>
      <c r="F7" s="120"/>
    </row>
    <row r="8" spans="1:6" ht="47.25" customHeight="1">
      <c r="A8" s="42" t="s">
        <v>150</v>
      </c>
      <c r="B8" s="43" t="s">
        <v>126</v>
      </c>
      <c r="C8" s="43" t="s">
        <v>108</v>
      </c>
      <c r="D8" s="43" t="s">
        <v>207</v>
      </c>
      <c r="E8" s="43" t="s">
        <v>216</v>
      </c>
      <c r="F8" s="43" t="s">
        <v>240</v>
      </c>
    </row>
    <row r="9" spans="1:6" s="98" customFormat="1" ht="15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</row>
    <row r="10" spans="1:6" s="98" customFormat="1" ht="15" customHeight="1">
      <c r="A10" s="42">
        <v>1</v>
      </c>
      <c r="B10" s="44" t="s">
        <v>109</v>
      </c>
      <c r="C10" s="66" t="s">
        <v>90</v>
      </c>
      <c r="D10" s="107">
        <f>D11+D12+D13+D14</f>
        <v>4379010</v>
      </c>
      <c r="E10" s="107">
        <f>E11+E12+E13+E14</f>
        <v>4275731.004000001</v>
      </c>
      <c r="F10" s="107">
        <f>F11+F12+F13+F14</f>
        <v>4110239</v>
      </c>
    </row>
    <row r="11" spans="1:6" s="98" customFormat="1" ht="33" customHeight="1">
      <c r="A11" s="42">
        <f>A10+1</f>
        <v>2</v>
      </c>
      <c r="B11" s="44" t="s">
        <v>110</v>
      </c>
      <c r="C11" s="66" t="s">
        <v>95</v>
      </c>
      <c r="D11" s="107">
        <v>1035071.25</v>
      </c>
      <c r="E11" s="107">
        <v>1035071.25</v>
      </c>
      <c r="F11" s="107">
        <v>1035071.25</v>
      </c>
    </row>
    <row r="12" spans="1:6" s="98" customFormat="1" ht="42.75" customHeight="1">
      <c r="A12" s="42">
        <f aca="true" t="shared" si="0" ref="A12:A28">A11+1</f>
        <v>3</v>
      </c>
      <c r="B12" s="44" t="s">
        <v>111</v>
      </c>
      <c r="C12" s="66" t="s">
        <v>96</v>
      </c>
      <c r="D12" s="107">
        <v>3342746.75</v>
      </c>
      <c r="E12" s="107">
        <v>3239467.754</v>
      </c>
      <c r="F12" s="107">
        <v>3073975.75</v>
      </c>
    </row>
    <row r="13" spans="1:6" s="98" customFormat="1" ht="15.75" customHeight="1">
      <c r="A13" s="42">
        <f t="shared" si="0"/>
        <v>4</v>
      </c>
      <c r="B13" s="44" t="s">
        <v>112</v>
      </c>
      <c r="C13" s="66" t="s">
        <v>97</v>
      </c>
      <c r="D13" s="107">
        <v>1000</v>
      </c>
      <c r="E13" s="107">
        <v>1000</v>
      </c>
      <c r="F13" s="107">
        <v>1000</v>
      </c>
    </row>
    <row r="14" spans="1:6" s="98" customFormat="1" ht="15.75" customHeight="1">
      <c r="A14" s="42">
        <f t="shared" si="0"/>
        <v>5</v>
      </c>
      <c r="B14" s="44" t="s">
        <v>119</v>
      </c>
      <c r="C14" s="66" t="s">
        <v>98</v>
      </c>
      <c r="D14" s="107">
        <v>192</v>
      </c>
      <c r="E14" s="107">
        <v>192</v>
      </c>
      <c r="F14" s="107">
        <v>192</v>
      </c>
    </row>
    <row r="15" spans="1:6" s="98" customFormat="1" ht="15.75" customHeight="1">
      <c r="A15" s="42">
        <f t="shared" si="0"/>
        <v>6</v>
      </c>
      <c r="B15" s="44" t="s">
        <v>120</v>
      </c>
      <c r="C15" s="66" t="s">
        <v>99</v>
      </c>
      <c r="D15" s="107">
        <f>D16</f>
        <v>53225</v>
      </c>
      <c r="E15" s="107">
        <f>E16</f>
        <v>55790</v>
      </c>
      <c r="F15" s="107">
        <f>F16</f>
        <v>0</v>
      </c>
    </row>
    <row r="16" spans="1:6" s="98" customFormat="1" ht="15.75" customHeight="1">
      <c r="A16" s="42">
        <f t="shared" si="0"/>
        <v>7</v>
      </c>
      <c r="B16" s="44" t="s">
        <v>121</v>
      </c>
      <c r="C16" s="66" t="s">
        <v>100</v>
      </c>
      <c r="D16" s="107">
        <v>53225</v>
      </c>
      <c r="E16" s="107">
        <v>55790</v>
      </c>
      <c r="F16" s="107">
        <v>0</v>
      </c>
    </row>
    <row r="17" spans="1:7" s="98" customFormat="1" ht="15.75" customHeight="1">
      <c r="A17" s="42">
        <f t="shared" si="0"/>
        <v>8</v>
      </c>
      <c r="B17" s="44" t="s">
        <v>122</v>
      </c>
      <c r="C17" s="66" t="s">
        <v>101</v>
      </c>
      <c r="D17" s="107">
        <f>D18</f>
        <v>74247</v>
      </c>
      <c r="E17" s="107">
        <f>E18</f>
        <v>77024</v>
      </c>
      <c r="F17" s="107">
        <f>F18</f>
        <v>79065</v>
      </c>
      <c r="G17" s="108"/>
    </row>
    <row r="18" spans="1:6" s="98" customFormat="1" ht="31.5" customHeight="1">
      <c r="A18" s="42">
        <f t="shared" si="0"/>
        <v>9</v>
      </c>
      <c r="B18" s="44" t="s">
        <v>309</v>
      </c>
      <c r="C18" s="66" t="s">
        <v>241</v>
      </c>
      <c r="D18" s="107">
        <v>74247</v>
      </c>
      <c r="E18" s="107">
        <v>77024</v>
      </c>
      <c r="F18" s="107">
        <v>79065</v>
      </c>
    </row>
    <row r="19" spans="1:6" s="98" customFormat="1" ht="16.5" customHeight="1">
      <c r="A19" s="42">
        <f t="shared" si="0"/>
        <v>10</v>
      </c>
      <c r="B19" s="44" t="s">
        <v>117</v>
      </c>
      <c r="C19" s="66" t="s">
        <v>91</v>
      </c>
      <c r="D19" s="107">
        <f>D20</f>
        <v>127600</v>
      </c>
      <c r="E19" s="107">
        <f>E20</f>
        <v>119100</v>
      </c>
      <c r="F19" s="107">
        <f>F20</f>
        <v>125900</v>
      </c>
    </row>
    <row r="20" spans="1:6" s="98" customFormat="1" ht="15.75" customHeight="1">
      <c r="A20" s="42">
        <f t="shared" si="0"/>
        <v>11</v>
      </c>
      <c r="B20" s="44" t="s">
        <v>133</v>
      </c>
      <c r="C20" s="66" t="s">
        <v>102</v>
      </c>
      <c r="D20" s="107">
        <v>127600</v>
      </c>
      <c r="E20" s="107">
        <v>119100</v>
      </c>
      <c r="F20" s="107">
        <v>125900</v>
      </c>
    </row>
    <row r="21" spans="1:6" s="98" customFormat="1" ht="15.75" customHeight="1">
      <c r="A21" s="42">
        <f t="shared" si="0"/>
        <v>12</v>
      </c>
      <c r="B21" s="44" t="s">
        <v>123</v>
      </c>
      <c r="C21" s="66" t="s">
        <v>103</v>
      </c>
      <c r="D21" s="107">
        <f>D22+D23</f>
        <v>178523</v>
      </c>
      <c r="E21" s="107">
        <f>E22+E23</f>
        <v>159261</v>
      </c>
      <c r="F21" s="107">
        <f>F22+F23</f>
        <v>190437</v>
      </c>
    </row>
    <row r="22" spans="1:6" s="98" customFormat="1" ht="15.75" customHeight="1">
      <c r="A22" s="42">
        <f t="shared" si="0"/>
        <v>13</v>
      </c>
      <c r="B22" s="44" t="s">
        <v>200</v>
      </c>
      <c r="C22" s="66" t="s">
        <v>196</v>
      </c>
      <c r="D22" s="107">
        <v>10000</v>
      </c>
      <c r="E22" s="107">
        <v>10000</v>
      </c>
      <c r="F22" s="107">
        <v>10000</v>
      </c>
    </row>
    <row r="23" spans="1:6" s="98" customFormat="1" ht="15.75" customHeight="1">
      <c r="A23" s="42">
        <f t="shared" si="0"/>
        <v>14</v>
      </c>
      <c r="B23" s="44" t="s">
        <v>124</v>
      </c>
      <c r="C23" s="66" t="s">
        <v>104</v>
      </c>
      <c r="D23" s="107">
        <v>168523</v>
      </c>
      <c r="E23" s="107">
        <v>149261</v>
      </c>
      <c r="F23" s="107">
        <v>180437</v>
      </c>
    </row>
    <row r="24" spans="1:6" s="98" customFormat="1" ht="18" customHeight="1">
      <c r="A24" s="42">
        <f t="shared" si="0"/>
        <v>15</v>
      </c>
      <c r="B24" s="44" t="s">
        <v>81</v>
      </c>
      <c r="C24" s="66" t="s">
        <v>105</v>
      </c>
      <c r="D24" s="107">
        <f>D25</f>
        <v>289000</v>
      </c>
      <c r="E24" s="107">
        <f>E25</f>
        <v>289000</v>
      </c>
      <c r="F24" s="107">
        <f>F25</f>
        <v>289000</v>
      </c>
    </row>
    <row r="25" spans="1:6" s="98" customFormat="1" ht="19.5" customHeight="1">
      <c r="A25" s="42">
        <f t="shared" si="0"/>
        <v>16</v>
      </c>
      <c r="B25" s="46" t="s">
        <v>125</v>
      </c>
      <c r="C25" s="66" t="s">
        <v>106</v>
      </c>
      <c r="D25" s="107">
        <v>289000</v>
      </c>
      <c r="E25" s="107">
        <v>289000</v>
      </c>
      <c r="F25" s="107">
        <v>289000</v>
      </c>
    </row>
    <row r="26" spans="1:6" s="98" customFormat="1" ht="30" customHeight="1">
      <c r="A26" s="42">
        <f t="shared" si="0"/>
        <v>17</v>
      </c>
      <c r="B26" s="44" t="s">
        <v>310</v>
      </c>
      <c r="C26" s="66" t="s">
        <v>224</v>
      </c>
      <c r="D26" s="107">
        <f>D27</f>
        <v>26404</v>
      </c>
      <c r="E26" s="107">
        <f>E27</f>
        <v>26404</v>
      </c>
      <c r="F26" s="107">
        <f>F27</f>
        <v>26404</v>
      </c>
    </row>
    <row r="27" spans="1:6" s="98" customFormat="1" ht="19.5" customHeight="1">
      <c r="A27" s="42">
        <f t="shared" si="0"/>
        <v>18</v>
      </c>
      <c r="B27" s="44" t="s">
        <v>226</v>
      </c>
      <c r="C27" s="66" t="s">
        <v>225</v>
      </c>
      <c r="D27" s="107">
        <v>26404</v>
      </c>
      <c r="E27" s="107">
        <v>26404</v>
      </c>
      <c r="F27" s="107">
        <v>26404</v>
      </c>
    </row>
    <row r="28" spans="1:6" s="98" customFormat="1" ht="17.25" customHeight="1">
      <c r="A28" s="42">
        <f t="shared" si="0"/>
        <v>19</v>
      </c>
      <c r="B28" s="44" t="s">
        <v>132</v>
      </c>
      <c r="C28" s="66"/>
      <c r="D28" s="107"/>
      <c r="E28" s="71">
        <v>128264</v>
      </c>
      <c r="F28" s="107">
        <v>253739</v>
      </c>
    </row>
    <row r="29" spans="1:6" s="110" customFormat="1" ht="17.25" customHeight="1">
      <c r="A29" s="121" t="s">
        <v>190</v>
      </c>
      <c r="B29" s="121"/>
      <c r="C29" s="73"/>
      <c r="D29" s="109">
        <f>D10+D17+D19+D28+D21+D24+D15+D26</f>
        <v>5128009</v>
      </c>
      <c r="E29" s="109">
        <f>E10+E17+E19+E28+E21+E24+E15+E26</f>
        <v>5130574.004000001</v>
      </c>
      <c r="F29" s="109">
        <f>F10+F17+F19+F28+F21+F24+F15+F26</f>
        <v>5074784</v>
      </c>
    </row>
    <row r="30" spans="4:6" s="98" customFormat="1" ht="12.75">
      <c r="D30" s="108"/>
      <c r="E30" s="108"/>
      <c r="F30" s="108"/>
    </row>
    <row r="31" s="98" customFormat="1" ht="12.75"/>
    <row r="32" s="98" customFormat="1" ht="12.75"/>
    <row r="33" s="98" customFormat="1" ht="12.75"/>
    <row r="34" s="98" customFormat="1" ht="12.75"/>
    <row r="35" s="98" customFormat="1" ht="12.75"/>
    <row r="36" s="98" customFormat="1" ht="12.75"/>
    <row r="37" s="98" customFormat="1" ht="12.75"/>
    <row r="38" s="98" customFormat="1" ht="12.75"/>
    <row r="39" s="98" customFormat="1" ht="12.75"/>
    <row r="43" ht="102" customHeight="1"/>
  </sheetData>
  <sheetProtection/>
  <mergeCells count="6">
    <mergeCell ref="D1:F1"/>
    <mergeCell ref="A7:F7"/>
    <mergeCell ref="A29:B29"/>
    <mergeCell ref="A2:F2"/>
    <mergeCell ref="A3:F3"/>
    <mergeCell ref="A5:F6"/>
  </mergeCells>
  <printOptions/>
  <pageMargins left="0.3937007874015748" right="0.1968503937007874" top="0.1968503937007874" bottom="0.1968503937007874" header="0.1968503937007874" footer="0.1181102362204724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57" customWidth="1"/>
    <col min="2" max="2" width="31.25390625" style="57" customWidth="1"/>
    <col min="3" max="3" width="6.00390625" style="58" customWidth="1"/>
    <col min="4" max="4" width="5.875" style="58" customWidth="1"/>
    <col min="5" max="5" width="11.25390625" style="65" customWidth="1"/>
    <col min="6" max="6" width="5.875" style="58" customWidth="1"/>
    <col min="7" max="7" width="11.875" style="57" customWidth="1"/>
    <col min="8" max="9" width="12.25390625" style="57" customWidth="1"/>
    <col min="10" max="16384" width="9.00390625" style="57" customWidth="1"/>
  </cols>
  <sheetData>
    <row r="1" spans="4:9" ht="15">
      <c r="D1" s="123" t="s">
        <v>222</v>
      </c>
      <c r="E1" s="123"/>
      <c r="F1" s="123"/>
      <c r="G1" s="123"/>
      <c r="H1" s="123"/>
      <c r="I1" s="123"/>
    </row>
    <row r="2" spans="1:9" s="1" customFormat="1" ht="14.25" customHeight="1">
      <c r="A2" s="124" t="s">
        <v>237</v>
      </c>
      <c r="B2" s="124"/>
      <c r="C2" s="124"/>
      <c r="D2" s="124"/>
      <c r="E2" s="124"/>
      <c r="F2" s="124"/>
      <c r="G2" s="124"/>
      <c r="H2" s="124"/>
      <c r="I2" s="124"/>
    </row>
    <row r="3" spans="1:9" s="1" customFormat="1" ht="13.5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</row>
    <row r="4" spans="1:9" ht="15">
      <c r="A4" s="48"/>
      <c r="B4" s="48"/>
      <c r="C4" s="51"/>
      <c r="D4" s="51"/>
      <c r="E4" s="55"/>
      <c r="F4" s="59"/>
      <c r="G4" s="60"/>
      <c r="H4" s="60"/>
      <c r="I4" s="60"/>
    </row>
    <row r="5" spans="1:9" ht="15">
      <c r="A5" s="48"/>
      <c r="B5" s="48"/>
      <c r="C5" s="51"/>
      <c r="D5" s="51"/>
      <c r="E5" s="55"/>
      <c r="F5" s="51"/>
      <c r="G5" s="48"/>
      <c r="H5" s="48"/>
      <c r="I5" s="48"/>
    </row>
    <row r="6" spans="1:9" ht="15">
      <c r="A6" s="48"/>
      <c r="B6" s="48"/>
      <c r="C6" s="61"/>
      <c r="D6" s="61"/>
      <c r="E6" s="62"/>
      <c r="F6" s="51"/>
      <c r="G6" s="48"/>
      <c r="H6" s="48"/>
      <c r="I6" s="48"/>
    </row>
    <row r="7" spans="1:9" ht="13.5" customHeight="1">
      <c r="A7" s="125" t="s">
        <v>244</v>
      </c>
      <c r="B7" s="125"/>
      <c r="C7" s="125"/>
      <c r="D7" s="125"/>
      <c r="E7" s="125"/>
      <c r="F7" s="125"/>
      <c r="G7" s="125"/>
      <c r="H7" s="125"/>
      <c r="I7" s="125"/>
    </row>
    <row r="8" spans="1:9" ht="15">
      <c r="A8" s="47"/>
      <c r="B8" s="48"/>
      <c r="C8" s="49"/>
      <c r="D8" s="49"/>
      <c r="E8" s="53"/>
      <c r="F8" s="49"/>
      <c r="G8" s="47"/>
      <c r="H8" s="47"/>
      <c r="I8" s="47" t="s">
        <v>194</v>
      </c>
    </row>
    <row r="9" spans="1:9" s="63" customFormat="1" ht="40.5" customHeight="1">
      <c r="A9" s="126" t="s">
        <v>67</v>
      </c>
      <c r="B9" s="126" t="s">
        <v>68</v>
      </c>
      <c r="C9" s="126" t="s">
        <v>127</v>
      </c>
      <c r="D9" s="126" t="s">
        <v>69</v>
      </c>
      <c r="E9" s="126"/>
      <c r="F9" s="126"/>
      <c r="G9" s="126" t="s">
        <v>207</v>
      </c>
      <c r="H9" s="126" t="s">
        <v>216</v>
      </c>
      <c r="I9" s="126" t="s">
        <v>240</v>
      </c>
    </row>
    <row r="10" spans="1:9" s="63" customFormat="1" ht="75">
      <c r="A10" s="126"/>
      <c r="B10" s="126"/>
      <c r="C10" s="126"/>
      <c r="D10" s="43" t="s">
        <v>70</v>
      </c>
      <c r="E10" s="45" t="s">
        <v>71</v>
      </c>
      <c r="F10" s="43" t="s">
        <v>72</v>
      </c>
      <c r="G10" s="126"/>
      <c r="H10" s="126"/>
      <c r="I10" s="126"/>
    </row>
    <row r="11" spans="1:9" s="63" customFormat="1" ht="15">
      <c r="A11" s="43">
        <v>1</v>
      </c>
      <c r="B11" s="50">
        <v>2</v>
      </c>
      <c r="C11" s="50">
        <v>3</v>
      </c>
      <c r="D11" s="50">
        <v>4</v>
      </c>
      <c r="E11" s="54">
        <v>5</v>
      </c>
      <c r="F11" s="50">
        <v>6</v>
      </c>
      <c r="G11" s="50">
        <v>7</v>
      </c>
      <c r="H11" s="50">
        <v>8</v>
      </c>
      <c r="I11" s="50">
        <v>9</v>
      </c>
    </row>
    <row r="12" spans="1:9" s="74" customFormat="1" ht="45">
      <c r="A12" s="42">
        <v>1</v>
      </c>
      <c r="B12" s="44" t="s">
        <v>179</v>
      </c>
      <c r="C12" s="42">
        <v>810</v>
      </c>
      <c r="D12" s="66"/>
      <c r="E12" s="66"/>
      <c r="F12" s="66"/>
      <c r="G12" s="85">
        <f>G13+G42+G49+G56+G66+G79+G93+G86</f>
        <v>5128009</v>
      </c>
      <c r="H12" s="85">
        <f>H13+H42+H49+H56+H66+H79+H93+H86</f>
        <v>5130574</v>
      </c>
      <c r="I12" s="85">
        <f>I13+I42+I49+I56+I66+I79+I93+I86</f>
        <v>5074784</v>
      </c>
    </row>
    <row r="13" spans="1:9" s="74" customFormat="1" ht="15">
      <c r="A13" s="42">
        <f>A12+1</f>
        <v>2</v>
      </c>
      <c r="B13" s="44" t="s">
        <v>73</v>
      </c>
      <c r="C13" s="42">
        <v>810</v>
      </c>
      <c r="D13" s="66" t="s">
        <v>90</v>
      </c>
      <c r="E13" s="66"/>
      <c r="F13" s="66"/>
      <c r="G13" s="85">
        <f>G14+G20+G30+G36</f>
        <v>4379010</v>
      </c>
      <c r="H13" s="85">
        <f>H14+H20+H30+H36</f>
        <v>4275731</v>
      </c>
      <c r="I13" s="71">
        <f>I14+I20+I30+I36</f>
        <v>4110239</v>
      </c>
    </row>
    <row r="14" spans="1:9" s="74" customFormat="1" ht="60">
      <c r="A14" s="42">
        <f aca="true" t="shared" si="0" ref="A14:A77">A13+1</f>
        <v>3</v>
      </c>
      <c r="B14" s="44" t="s">
        <v>110</v>
      </c>
      <c r="C14" s="42">
        <v>810</v>
      </c>
      <c r="D14" s="66" t="s">
        <v>95</v>
      </c>
      <c r="E14" s="66"/>
      <c r="F14" s="66"/>
      <c r="G14" s="85">
        <f>G15</f>
        <v>1035071.25</v>
      </c>
      <c r="H14" s="85">
        <f aca="true" t="shared" si="1" ref="H14:I16">H15</f>
        <v>1035071.25</v>
      </c>
      <c r="I14" s="85">
        <f t="shared" si="1"/>
        <v>1035071.25</v>
      </c>
    </row>
    <row r="15" spans="1:9" s="74" customFormat="1" ht="60">
      <c r="A15" s="42">
        <f t="shared" si="0"/>
        <v>4</v>
      </c>
      <c r="B15" s="44" t="s">
        <v>74</v>
      </c>
      <c r="C15" s="42">
        <v>810</v>
      </c>
      <c r="D15" s="66" t="s">
        <v>95</v>
      </c>
      <c r="E15" s="66" t="s">
        <v>92</v>
      </c>
      <c r="F15" s="66"/>
      <c r="G15" s="85">
        <f>G16</f>
        <v>1035071.25</v>
      </c>
      <c r="H15" s="85">
        <f t="shared" si="1"/>
        <v>1035071.25</v>
      </c>
      <c r="I15" s="85">
        <f t="shared" si="1"/>
        <v>1035071.25</v>
      </c>
    </row>
    <row r="16" spans="1:9" s="74" customFormat="1" ht="30">
      <c r="A16" s="42">
        <f t="shared" si="0"/>
        <v>5</v>
      </c>
      <c r="B16" s="44" t="s">
        <v>75</v>
      </c>
      <c r="C16" s="42">
        <v>810</v>
      </c>
      <c r="D16" s="66" t="s">
        <v>95</v>
      </c>
      <c r="E16" s="66">
        <v>9110000000</v>
      </c>
      <c r="F16" s="66"/>
      <c r="G16" s="85">
        <f>G17</f>
        <v>1035071.25</v>
      </c>
      <c r="H16" s="85">
        <f t="shared" si="1"/>
        <v>1035071.25</v>
      </c>
      <c r="I16" s="85">
        <f t="shared" si="1"/>
        <v>1035071.25</v>
      </c>
    </row>
    <row r="17" spans="1:9" s="74" customFormat="1" ht="135">
      <c r="A17" s="42">
        <f t="shared" si="0"/>
        <v>6</v>
      </c>
      <c r="B17" s="67" t="s">
        <v>89</v>
      </c>
      <c r="C17" s="42">
        <v>810</v>
      </c>
      <c r="D17" s="66" t="s">
        <v>95</v>
      </c>
      <c r="E17" s="68">
        <v>9110080210</v>
      </c>
      <c r="F17" s="66"/>
      <c r="G17" s="85">
        <f>+G18</f>
        <v>1035071.25</v>
      </c>
      <c r="H17" s="85">
        <f>+H18</f>
        <v>1035071.25</v>
      </c>
      <c r="I17" s="71">
        <f>+H17</f>
        <v>1035071.25</v>
      </c>
    </row>
    <row r="18" spans="1:9" s="74" customFormat="1" ht="120">
      <c r="A18" s="42">
        <f t="shared" si="0"/>
        <v>7</v>
      </c>
      <c r="B18" s="69" t="s">
        <v>76</v>
      </c>
      <c r="C18" s="42">
        <v>810</v>
      </c>
      <c r="D18" s="66" t="s">
        <v>95</v>
      </c>
      <c r="E18" s="68">
        <v>9110080210</v>
      </c>
      <c r="F18" s="66" t="s">
        <v>49</v>
      </c>
      <c r="G18" s="85">
        <f>+G19</f>
        <v>1035071.25</v>
      </c>
      <c r="H18" s="85">
        <f>+H19</f>
        <v>1035071.25</v>
      </c>
      <c r="I18" s="71">
        <f>+H18</f>
        <v>1035071.25</v>
      </c>
    </row>
    <row r="19" spans="1:9" s="74" customFormat="1" ht="45">
      <c r="A19" s="42">
        <f t="shared" si="0"/>
        <v>8</v>
      </c>
      <c r="B19" s="44" t="s">
        <v>77</v>
      </c>
      <c r="C19" s="42">
        <v>810</v>
      </c>
      <c r="D19" s="66" t="s">
        <v>95</v>
      </c>
      <c r="E19" s="68">
        <v>9110080210</v>
      </c>
      <c r="F19" s="66" t="s">
        <v>33</v>
      </c>
      <c r="G19" s="85">
        <v>1035071.25</v>
      </c>
      <c r="H19" s="85">
        <v>1035071.25</v>
      </c>
      <c r="I19" s="71">
        <v>1035071.25</v>
      </c>
    </row>
    <row r="20" spans="1:9" s="74" customFormat="1" ht="81.75" customHeight="1">
      <c r="A20" s="42">
        <f t="shared" si="0"/>
        <v>9</v>
      </c>
      <c r="B20" s="44" t="s">
        <v>111</v>
      </c>
      <c r="C20" s="42">
        <v>810</v>
      </c>
      <c r="D20" s="66" t="s">
        <v>96</v>
      </c>
      <c r="E20" s="66"/>
      <c r="F20" s="66"/>
      <c r="G20" s="85">
        <f aca="true" t="shared" si="2" ref="G20:I22">G21</f>
        <v>3342746.75</v>
      </c>
      <c r="H20" s="85">
        <f t="shared" si="2"/>
        <v>3239467.75</v>
      </c>
      <c r="I20" s="71">
        <f t="shared" si="2"/>
        <v>3073975.75</v>
      </c>
    </row>
    <row r="21" spans="1:9" s="74" customFormat="1" ht="45">
      <c r="A21" s="42">
        <f t="shared" si="0"/>
        <v>10</v>
      </c>
      <c r="B21" s="44" t="s">
        <v>156</v>
      </c>
      <c r="C21" s="42">
        <v>810</v>
      </c>
      <c r="D21" s="66" t="s">
        <v>96</v>
      </c>
      <c r="E21" s="66">
        <v>8100000000</v>
      </c>
      <c r="F21" s="66"/>
      <c r="G21" s="85">
        <f>G22</f>
        <v>3342746.75</v>
      </c>
      <c r="H21" s="85">
        <f t="shared" si="2"/>
        <v>3239467.75</v>
      </c>
      <c r="I21" s="85">
        <f t="shared" si="2"/>
        <v>3073975.75</v>
      </c>
    </row>
    <row r="22" spans="1:9" s="74" customFormat="1" ht="45">
      <c r="A22" s="42">
        <f t="shared" si="0"/>
        <v>11</v>
      </c>
      <c r="B22" s="44" t="s">
        <v>180</v>
      </c>
      <c r="C22" s="42">
        <v>810</v>
      </c>
      <c r="D22" s="66" t="s">
        <v>96</v>
      </c>
      <c r="E22" s="66">
        <v>8110000000</v>
      </c>
      <c r="F22" s="66"/>
      <c r="G22" s="85">
        <f>G23</f>
        <v>3342746.75</v>
      </c>
      <c r="H22" s="85">
        <f t="shared" si="2"/>
        <v>3239467.75</v>
      </c>
      <c r="I22" s="85">
        <f t="shared" si="2"/>
        <v>3073975.75</v>
      </c>
    </row>
    <row r="23" spans="1:9" s="74" customFormat="1" ht="105">
      <c r="A23" s="42">
        <f t="shared" si="0"/>
        <v>12</v>
      </c>
      <c r="B23" s="44" t="s">
        <v>78</v>
      </c>
      <c r="C23" s="42">
        <v>810</v>
      </c>
      <c r="D23" s="66" t="s">
        <v>96</v>
      </c>
      <c r="E23" s="66">
        <v>8110080210</v>
      </c>
      <c r="F23" s="66"/>
      <c r="G23" s="85">
        <f>G24+G26+G28</f>
        <v>3342746.75</v>
      </c>
      <c r="H23" s="85">
        <f>H24+H26+H28</f>
        <v>3239467.75</v>
      </c>
      <c r="I23" s="71">
        <f>I24+I26+I28</f>
        <v>3073975.75</v>
      </c>
    </row>
    <row r="24" spans="1:9" s="74" customFormat="1" ht="120">
      <c r="A24" s="42">
        <f t="shared" si="0"/>
        <v>13</v>
      </c>
      <c r="B24" s="44" t="s">
        <v>76</v>
      </c>
      <c r="C24" s="42">
        <v>810</v>
      </c>
      <c r="D24" s="66" t="s">
        <v>96</v>
      </c>
      <c r="E24" s="66">
        <v>8110080210</v>
      </c>
      <c r="F24" s="66" t="s">
        <v>49</v>
      </c>
      <c r="G24" s="85">
        <f>G25</f>
        <v>2356466.4</v>
      </c>
      <c r="H24" s="85">
        <f>H25</f>
        <v>2356466.4</v>
      </c>
      <c r="I24" s="85">
        <f>I25</f>
        <v>2356466.4</v>
      </c>
    </row>
    <row r="25" spans="1:9" s="74" customFormat="1" ht="45">
      <c r="A25" s="42">
        <f t="shared" si="0"/>
        <v>14</v>
      </c>
      <c r="B25" s="44" t="s">
        <v>77</v>
      </c>
      <c r="C25" s="42">
        <v>810</v>
      </c>
      <c r="D25" s="66" t="s">
        <v>96</v>
      </c>
      <c r="E25" s="66">
        <v>8110080210</v>
      </c>
      <c r="F25" s="66" t="s">
        <v>33</v>
      </c>
      <c r="G25" s="85">
        <v>2356466.4</v>
      </c>
      <c r="H25" s="85">
        <v>2356466.4</v>
      </c>
      <c r="I25" s="85">
        <v>2356466.4</v>
      </c>
    </row>
    <row r="26" spans="1:9" s="74" customFormat="1" ht="45">
      <c r="A26" s="42">
        <f t="shared" si="0"/>
        <v>15</v>
      </c>
      <c r="B26" s="44" t="s">
        <v>79</v>
      </c>
      <c r="C26" s="42">
        <v>810</v>
      </c>
      <c r="D26" s="66" t="s">
        <v>96</v>
      </c>
      <c r="E26" s="66">
        <v>8110080210</v>
      </c>
      <c r="F26" s="66" t="s">
        <v>35</v>
      </c>
      <c r="G26" s="85">
        <f>G27</f>
        <v>982221.35</v>
      </c>
      <c r="H26" s="85">
        <f>H27</f>
        <v>878942.35</v>
      </c>
      <c r="I26" s="71">
        <f>I27</f>
        <v>713450.35</v>
      </c>
    </row>
    <row r="27" spans="1:9" s="74" customFormat="1" ht="60">
      <c r="A27" s="42">
        <f t="shared" si="0"/>
        <v>16</v>
      </c>
      <c r="B27" s="44" t="s">
        <v>37</v>
      </c>
      <c r="C27" s="42">
        <v>810</v>
      </c>
      <c r="D27" s="66" t="s">
        <v>96</v>
      </c>
      <c r="E27" s="66">
        <v>8110080210</v>
      </c>
      <c r="F27" s="66" t="s">
        <v>38</v>
      </c>
      <c r="G27" s="85">
        <v>982221.35</v>
      </c>
      <c r="H27" s="85">
        <v>878942.35</v>
      </c>
      <c r="I27" s="71">
        <v>713450.35</v>
      </c>
    </row>
    <row r="28" spans="1:9" s="74" customFormat="1" ht="15">
      <c r="A28" s="42">
        <f t="shared" si="0"/>
        <v>17</v>
      </c>
      <c r="B28" s="44" t="s">
        <v>158</v>
      </c>
      <c r="C28" s="42">
        <v>810</v>
      </c>
      <c r="D28" s="66" t="s">
        <v>96</v>
      </c>
      <c r="E28" s="66">
        <v>8110080210</v>
      </c>
      <c r="F28" s="66" t="s">
        <v>159</v>
      </c>
      <c r="G28" s="85">
        <f>G29</f>
        <v>4059</v>
      </c>
      <c r="H28" s="85">
        <f>+H29</f>
        <v>4059</v>
      </c>
      <c r="I28" s="71">
        <f>I29</f>
        <v>4059</v>
      </c>
    </row>
    <row r="29" spans="1:9" s="74" customFormat="1" ht="30">
      <c r="A29" s="42">
        <f t="shared" si="0"/>
        <v>18</v>
      </c>
      <c r="B29" s="44" t="s">
        <v>51</v>
      </c>
      <c r="C29" s="42">
        <v>810</v>
      </c>
      <c r="D29" s="66" t="s">
        <v>96</v>
      </c>
      <c r="E29" s="66">
        <v>8110080210</v>
      </c>
      <c r="F29" s="66" t="s">
        <v>50</v>
      </c>
      <c r="G29" s="80">
        <v>4059</v>
      </c>
      <c r="H29" s="80">
        <v>4059</v>
      </c>
      <c r="I29" s="80">
        <v>4059</v>
      </c>
    </row>
    <row r="30" spans="1:9" s="74" customFormat="1" ht="15">
      <c r="A30" s="42">
        <f t="shared" si="0"/>
        <v>19</v>
      </c>
      <c r="B30" s="44" t="s">
        <v>112</v>
      </c>
      <c r="C30" s="42">
        <v>810</v>
      </c>
      <c r="D30" s="66" t="s">
        <v>97</v>
      </c>
      <c r="E30" s="66"/>
      <c r="F30" s="66"/>
      <c r="G30" s="85">
        <v>1000</v>
      </c>
      <c r="H30" s="85">
        <f>H31</f>
        <v>1000</v>
      </c>
      <c r="I30" s="71">
        <f>+H30</f>
        <v>1000</v>
      </c>
    </row>
    <row r="31" spans="1:9" s="74" customFormat="1" ht="45">
      <c r="A31" s="42">
        <f t="shared" si="0"/>
        <v>20</v>
      </c>
      <c r="B31" s="44" t="s">
        <v>156</v>
      </c>
      <c r="C31" s="42">
        <v>810</v>
      </c>
      <c r="D31" s="66" t="s">
        <v>97</v>
      </c>
      <c r="E31" s="66">
        <v>8100000000</v>
      </c>
      <c r="F31" s="66"/>
      <c r="G31" s="85">
        <f>G32</f>
        <v>1000</v>
      </c>
      <c r="H31" s="85">
        <f>H32</f>
        <v>1000</v>
      </c>
      <c r="I31" s="71">
        <f>+H31</f>
        <v>1000</v>
      </c>
    </row>
    <row r="32" spans="1:9" s="74" customFormat="1" ht="45">
      <c r="A32" s="42">
        <f t="shared" si="0"/>
        <v>21</v>
      </c>
      <c r="B32" s="44" t="s">
        <v>180</v>
      </c>
      <c r="C32" s="42">
        <v>810</v>
      </c>
      <c r="D32" s="66" t="s">
        <v>97</v>
      </c>
      <c r="E32" s="66">
        <v>8110000000</v>
      </c>
      <c r="F32" s="66"/>
      <c r="G32" s="85">
        <f>G33</f>
        <v>1000</v>
      </c>
      <c r="H32" s="85">
        <f>H33</f>
        <v>1000</v>
      </c>
      <c r="I32" s="71">
        <f>+H32</f>
        <v>1000</v>
      </c>
    </row>
    <row r="33" spans="1:9" s="74" customFormat="1" ht="120">
      <c r="A33" s="42">
        <f t="shared" si="0"/>
        <v>22</v>
      </c>
      <c r="B33" s="44" t="s">
        <v>181</v>
      </c>
      <c r="C33" s="42">
        <v>810</v>
      </c>
      <c r="D33" s="66" t="s">
        <v>97</v>
      </c>
      <c r="E33" s="66">
        <v>8110080050</v>
      </c>
      <c r="F33" s="66"/>
      <c r="G33" s="85">
        <f>G34</f>
        <v>1000</v>
      </c>
      <c r="H33" s="85">
        <v>1000</v>
      </c>
      <c r="I33" s="71">
        <v>1000</v>
      </c>
    </row>
    <row r="34" spans="1:9" s="74" customFormat="1" ht="15">
      <c r="A34" s="42">
        <f t="shared" si="0"/>
        <v>23</v>
      </c>
      <c r="B34" s="44" t="s">
        <v>158</v>
      </c>
      <c r="C34" s="42">
        <v>810</v>
      </c>
      <c r="D34" s="66" t="s">
        <v>97</v>
      </c>
      <c r="E34" s="66">
        <v>8110080050</v>
      </c>
      <c r="F34" s="66" t="s">
        <v>159</v>
      </c>
      <c r="G34" s="85">
        <f>G35</f>
        <v>1000</v>
      </c>
      <c r="H34" s="85">
        <f>H35</f>
        <v>1000</v>
      </c>
      <c r="I34" s="85">
        <f>I35</f>
        <v>1000</v>
      </c>
    </row>
    <row r="35" spans="1:9" s="74" customFormat="1" ht="15">
      <c r="A35" s="42">
        <f t="shared" si="0"/>
        <v>24</v>
      </c>
      <c r="B35" s="44" t="s">
        <v>48</v>
      </c>
      <c r="C35" s="42">
        <v>810</v>
      </c>
      <c r="D35" s="66" t="s">
        <v>97</v>
      </c>
      <c r="E35" s="66">
        <v>8110080050</v>
      </c>
      <c r="F35" s="66" t="s">
        <v>47</v>
      </c>
      <c r="G35" s="85">
        <v>1000</v>
      </c>
      <c r="H35" s="85">
        <v>1000</v>
      </c>
      <c r="I35" s="71">
        <v>1000</v>
      </c>
    </row>
    <row r="36" spans="1:9" s="74" customFormat="1" ht="30">
      <c r="A36" s="42">
        <f t="shared" si="0"/>
        <v>25</v>
      </c>
      <c r="B36" s="44" t="s">
        <v>119</v>
      </c>
      <c r="C36" s="42">
        <v>810</v>
      </c>
      <c r="D36" s="66" t="s">
        <v>98</v>
      </c>
      <c r="E36" s="66"/>
      <c r="F36" s="66"/>
      <c r="G36" s="85">
        <f aca="true" t="shared" si="3" ref="G36:H40">G37</f>
        <v>192</v>
      </c>
      <c r="H36" s="85">
        <f t="shared" si="3"/>
        <v>192</v>
      </c>
      <c r="I36" s="71">
        <f>I37</f>
        <v>192</v>
      </c>
    </row>
    <row r="37" spans="1:9" s="74" customFormat="1" ht="45">
      <c r="A37" s="42">
        <f t="shared" si="0"/>
        <v>26</v>
      </c>
      <c r="B37" s="44" t="s">
        <v>156</v>
      </c>
      <c r="C37" s="42">
        <v>810</v>
      </c>
      <c r="D37" s="66" t="s">
        <v>98</v>
      </c>
      <c r="E37" s="66">
        <v>8100000000</v>
      </c>
      <c r="F37" s="66"/>
      <c r="G37" s="85">
        <f t="shared" si="3"/>
        <v>192</v>
      </c>
      <c r="H37" s="85">
        <f t="shared" si="3"/>
        <v>192</v>
      </c>
      <c r="I37" s="71">
        <f>I38</f>
        <v>192</v>
      </c>
    </row>
    <row r="38" spans="1:9" s="74" customFormat="1" ht="45">
      <c r="A38" s="42">
        <f t="shared" si="0"/>
        <v>27</v>
      </c>
      <c r="B38" s="44" t="s">
        <v>180</v>
      </c>
      <c r="C38" s="42">
        <v>810</v>
      </c>
      <c r="D38" s="66" t="s">
        <v>98</v>
      </c>
      <c r="E38" s="66">
        <v>8110000000</v>
      </c>
      <c r="F38" s="66"/>
      <c r="G38" s="85">
        <f t="shared" si="3"/>
        <v>192</v>
      </c>
      <c r="H38" s="85">
        <f t="shared" si="3"/>
        <v>192</v>
      </c>
      <c r="I38" s="71">
        <f>I39</f>
        <v>192</v>
      </c>
    </row>
    <row r="39" spans="1:9" s="74" customFormat="1" ht="135">
      <c r="A39" s="42">
        <f t="shared" si="0"/>
        <v>28</v>
      </c>
      <c r="B39" s="69" t="s">
        <v>311</v>
      </c>
      <c r="C39" s="42">
        <v>810</v>
      </c>
      <c r="D39" s="66" t="s">
        <v>98</v>
      </c>
      <c r="E39" s="66">
        <v>8110075140</v>
      </c>
      <c r="F39" s="66"/>
      <c r="G39" s="85">
        <f t="shared" si="3"/>
        <v>192</v>
      </c>
      <c r="H39" s="85">
        <f t="shared" si="3"/>
        <v>192</v>
      </c>
      <c r="I39" s="71">
        <f>I40</f>
        <v>192</v>
      </c>
    </row>
    <row r="40" spans="1:9" s="74" customFormat="1" ht="45">
      <c r="A40" s="42">
        <f t="shared" si="0"/>
        <v>29</v>
      </c>
      <c r="B40" s="46" t="s">
        <v>79</v>
      </c>
      <c r="C40" s="42">
        <v>810</v>
      </c>
      <c r="D40" s="66" t="s">
        <v>98</v>
      </c>
      <c r="E40" s="66">
        <v>8110075140</v>
      </c>
      <c r="F40" s="66" t="s">
        <v>35</v>
      </c>
      <c r="G40" s="85">
        <f t="shared" si="3"/>
        <v>192</v>
      </c>
      <c r="H40" s="85">
        <f t="shared" si="3"/>
        <v>192</v>
      </c>
      <c r="I40" s="71">
        <f>I41</f>
        <v>192</v>
      </c>
    </row>
    <row r="41" spans="1:9" s="74" customFormat="1" ht="60">
      <c r="A41" s="42">
        <f t="shared" si="0"/>
        <v>30</v>
      </c>
      <c r="B41" s="46" t="s">
        <v>37</v>
      </c>
      <c r="C41" s="42">
        <v>810</v>
      </c>
      <c r="D41" s="66" t="s">
        <v>98</v>
      </c>
      <c r="E41" s="66">
        <v>8110075140</v>
      </c>
      <c r="F41" s="66" t="s">
        <v>38</v>
      </c>
      <c r="G41" s="85">
        <v>192</v>
      </c>
      <c r="H41" s="85">
        <v>192</v>
      </c>
      <c r="I41" s="71">
        <v>192</v>
      </c>
    </row>
    <row r="42" spans="1:9" s="74" customFormat="1" ht="15">
      <c r="A42" s="42">
        <f t="shared" si="0"/>
        <v>31</v>
      </c>
      <c r="B42" s="44" t="s">
        <v>120</v>
      </c>
      <c r="C42" s="42">
        <v>810</v>
      </c>
      <c r="D42" s="66" t="s">
        <v>99</v>
      </c>
      <c r="E42" s="66"/>
      <c r="F42" s="66"/>
      <c r="G42" s="85">
        <f aca="true" t="shared" si="4" ref="G42:I47">G43</f>
        <v>53225</v>
      </c>
      <c r="H42" s="85">
        <f t="shared" si="4"/>
        <v>55790</v>
      </c>
      <c r="I42" s="71">
        <f t="shared" si="4"/>
        <v>0</v>
      </c>
    </row>
    <row r="43" spans="1:9" s="74" customFormat="1" ht="30">
      <c r="A43" s="42">
        <f t="shared" si="0"/>
        <v>32</v>
      </c>
      <c r="B43" s="44" t="s">
        <v>121</v>
      </c>
      <c r="C43" s="42">
        <v>810</v>
      </c>
      <c r="D43" s="66" t="s">
        <v>100</v>
      </c>
      <c r="E43" s="66"/>
      <c r="F43" s="66"/>
      <c r="G43" s="85">
        <f t="shared" si="4"/>
        <v>53225</v>
      </c>
      <c r="H43" s="85">
        <f t="shared" si="4"/>
        <v>55790</v>
      </c>
      <c r="I43" s="85">
        <f t="shared" si="4"/>
        <v>0</v>
      </c>
    </row>
    <row r="44" spans="1:9" s="74" customFormat="1" ht="45">
      <c r="A44" s="42">
        <f t="shared" si="0"/>
        <v>33</v>
      </c>
      <c r="B44" s="44" t="s">
        <v>156</v>
      </c>
      <c r="C44" s="42">
        <v>810</v>
      </c>
      <c r="D44" s="66" t="s">
        <v>100</v>
      </c>
      <c r="E44" s="66">
        <v>8100000000</v>
      </c>
      <c r="F44" s="66"/>
      <c r="G44" s="85">
        <f t="shared" si="4"/>
        <v>53225</v>
      </c>
      <c r="H44" s="85">
        <f t="shared" si="4"/>
        <v>55790</v>
      </c>
      <c r="I44" s="71">
        <f>I46</f>
        <v>0</v>
      </c>
    </row>
    <row r="45" spans="1:9" s="74" customFormat="1" ht="45">
      <c r="A45" s="42">
        <f t="shared" si="0"/>
        <v>34</v>
      </c>
      <c r="B45" s="44" t="s">
        <v>180</v>
      </c>
      <c r="C45" s="42">
        <v>810</v>
      </c>
      <c r="D45" s="66" t="s">
        <v>100</v>
      </c>
      <c r="E45" s="66">
        <v>8110000000</v>
      </c>
      <c r="F45" s="66"/>
      <c r="G45" s="85">
        <f t="shared" si="4"/>
        <v>53225</v>
      </c>
      <c r="H45" s="85">
        <f t="shared" si="4"/>
        <v>55790</v>
      </c>
      <c r="I45" s="71">
        <f>I46</f>
        <v>0</v>
      </c>
    </row>
    <row r="46" spans="1:9" s="74" customFormat="1" ht="120">
      <c r="A46" s="42">
        <f t="shared" si="0"/>
        <v>35</v>
      </c>
      <c r="B46" s="44" t="s">
        <v>189</v>
      </c>
      <c r="C46" s="42">
        <v>810</v>
      </c>
      <c r="D46" s="66" t="s">
        <v>100</v>
      </c>
      <c r="E46" s="66" t="s">
        <v>107</v>
      </c>
      <c r="F46" s="66"/>
      <c r="G46" s="85">
        <f>G47</f>
        <v>53225</v>
      </c>
      <c r="H46" s="85">
        <f t="shared" si="4"/>
        <v>55790</v>
      </c>
      <c r="I46" s="85">
        <f t="shared" si="4"/>
        <v>0</v>
      </c>
    </row>
    <row r="47" spans="1:9" s="74" customFormat="1" ht="97.5" customHeight="1">
      <c r="A47" s="42">
        <f t="shared" si="0"/>
        <v>36</v>
      </c>
      <c r="B47" s="44" t="s">
        <v>76</v>
      </c>
      <c r="C47" s="42">
        <v>810</v>
      </c>
      <c r="D47" s="66" t="s">
        <v>100</v>
      </c>
      <c r="E47" s="66" t="s">
        <v>107</v>
      </c>
      <c r="F47" s="66" t="s">
        <v>49</v>
      </c>
      <c r="G47" s="85">
        <f t="shared" si="4"/>
        <v>53225</v>
      </c>
      <c r="H47" s="85">
        <f t="shared" si="4"/>
        <v>55790</v>
      </c>
      <c r="I47" s="85">
        <f>I48</f>
        <v>0</v>
      </c>
    </row>
    <row r="48" spans="1:9" s="74" customFormat="1" ht="45">
      <c r="A48" s="42">
        <f t="shared" si="0"/>
        <v>37</v>
      </c>
      <c r="B48" s="44" t="s">
        <v>77</v>
      </c>
      <c r="C48" s="42">
        <v>810</v>
      </c>
      <c r="D48" s="66" t="s">
        <v>100</v>
      </c>
      <c r="E48" s="66" t="s">
        <v>107</v>
      </c>
      <c r="F48" s="66" t="s">
        <v>33</v>
      </c>
      <c r="G48" s="85">
        <v>53225</v>
      </c>
      <c r="H48" s="85">
        <v>55790</v>
      </c>
      <c r="I48" s="71">
        <v>0</v>
      </c>
    </row>
    <row r="49" spans="1:9" s="74" customFormat="1" ht="45">
      <c r="A49" s="42">
        <f t="shared" si="0"/>
        <v>38</v>
      </c>
      <c r="B49" s="44" t="s">
        <v>122</v>
      </c>
      <c r="C49" s="42">
        <v>810</v>
      </c>
      <c r="D49" s="66" t="s">
        <v>101</v>
      </c>
      <c r="E49" s="66"/>
      <c r="F49" s="66"/>
      <c r="G49" s="85">
        <f>G50</f>
        <v>74247</v>
      </c>
      <c r="H49" s="85">
        <f>H50</f>
        <v>77024</v>
      </c>
      <c r="I49" s="85">
        <f>I50</f>
        <v>79065</v>
      </c>
    </row>
    <row r="50" spans="1:9" s="74" customFormat="1" ht="75">
      <c r="A50" s="42">
        <f t="shared" si="0"/>
        <v>39</v>
      </c>
      <c r="B50" s="44" t="s">
        <v>309</v>
      </c>
      <c r="C50" s="42">
        <v>810</v>
      </c>
      <c r="D50" s="66" t="s">
        <v>241</v>
      </c>
      <c r="E50" s="66"/>
      <c r="F50" s="66"/>
      <c r="G50" s="85">
        <f aca="true" t="shared" si="5" ref="G50:I54">G51</f>
        <v>74247</v>
      </c>
      <c r="H50" s="85">
        <f t="shared" si="5"/>
        <v>77024</v>
      </c>
      <c r="I50" s="71">
        <f t="shared" si="5"/>
        <v>79065</v>
      </c>
    </row>
    <row r="51" spans="1:9" s="74" customFormat="1" ht="90">
      <c r="A51" s="42">
        <f t="shared" si="0"/>
        <v>40</v>
      </c>
      <c r="B51" s="44" t="s">
        <v>182</v>
      </c>
      <c r="C51" s="42">
        <v>810</v>
      </c>
      <c r="D51" s="66" t="s">
        <v>241</v>
      </c>
      <c r="E51" s="66" t="s">
        <v>94</v>
      </c>
      <c r="F51" s="66"/>
      <c r="G51" s="85">
        <f t="shared" si="5"/>
        <v>74247</v>
      </c>
      <c r="H51" s="85">
        <f t="shared" si="5"/>
        <v>77024</v>
      </c>
      <c r="I51" s="71">
        <f t="shared" si="5"/>
        <v>79065</v>
      </c>
    </row>
    <row r="52" spans="1:9" s="74" customFormat="1" ht="45">
      <c r="A52" s="42">
        <f t="shared" si="0"/>
        <v>41</v>
      </c>
      <c r="B52" s="44" t="s">
        <v>184</v>
      </c>
      <c r="C52" s="42">
        <v>810</v>
      </c>
      <c r="D52" s="66" t="s">
        <v>241</v>
      </c>
      <c r="E52" s="66" t="s">
        <v>80</v>
      </c>
      <c r="F52" s="66"/>
      <c r="G52" s="85">
        <f t="shared" si="5"/>
        <v>74247</v>
      </c>
      <c r="H52" s="85">
        <f t="shared" si="5"/>
        <v>77024</v>
      </c>
      <c r="I52" s="71">
        <f t="shared" si="5"/>
        <v>79065</v>
      </c>
    </row>
    <row r="53" spans="1:9" s="74" customFormat="1" ht="180">
      <c r="A53" s="42">
        <f t="shared" si="0"/>
        <v>42</v>
      </c>
      <c r="B53" s="44" t="s">
        <v>2</v>
      </c>
      <c r="C53" s="42">
        <v>810</v>
      </c>
      <c r="D53" s="66" t="s">
        <v>241</v>
      </c>
      <c r="E53" s="66" t="s">
        <v>178</v>
      </c>
      <c r="F53" s="66"/>
      <c r="G53" s="85">
        <f t="shared" si="5"/>
        <v>74247</v>
      </c>
      <c r="H53" s="85">
        <f t="shared" si="5"/>
        <v>77024</v>
      </c>
      <c r="I53" s="71">
        <f t="shared" si="5"/>
        <v>79065</v>
      </c>
    </row>
    <row r="54" spans="1:9" s="74" customFormat="1" ht="45">
      <c r="A54" s="42">
        <f t="shared" si="0"/>
        <v>43</v>
      </c>
      <c r="B54" s="44" t="s">
        <v>79</v>
      </c>
      <c r="C54" s="42">
        <v>810</v>
      </c>
      <c r="D54" s="66" t="s">
        <v>241</v>
      </c>
      <c r="E54" s="66" t="s">
        <v>178</v>
      </c>
      <c r="F54" s="66" t="s">
        <v>35</v>
      </c>
      <c r="G54" s="85">
        <f t="shared" si="5"/>
        <v>74247</v>
      </c>
      <c r="H54" s="85">
        <f t="shared" si="5"/>
        <v>77024</v>
      </c>
      <c r="I54" s="71">
        <f t="shared" si="5"/>
        <v>79065</v>
      </c>
    </row>
    <row r="55" spans="1:9" s="74" customFormat="1" ht="60">
      <c r="A55" s="42">
        <f t="shared" si="0"/>
        <v>44</v>
      </c>
      <c r="B55" s="44" t="s">
        <v>37</v>
      </c>
      <c r="C55" s="42">
        <v>810</v>
      </c>
      <c r="D55" s="66" t="s">
        <v>241</v>
      </c>
      <c r="E55" s="66" t="s">
        <v>178</v>
      </c>
      <c r="F55" s="66" t="s">
        <v>38</v>
      </c>
      <c r="G55" s="85">
        <v>74247</v>
      </c>
      <c r="H55" s="85">
        <v>77024</v>
      </c>
      <c r="I55" s="71">
        <v>79065</v>
      </c>
    </row>
    <row r="56" spans="1:9" s="74" customFormat="1" ht="15">
      <c r="A56" s="42">
        <f t="shared" si="0"/>
        <v>45</v>
      </c>
      <c r="B56" s="44" t="s">
        <v>117</v>
      </c>
      <c r="C56" s="42">
        <v>810</v>
      </c>
      <c r="D56" s="66" t="s">
        <v>91</v>
      </c>
      <c r="E56" s="66"/>
      <c r="F56" s="66"/>
      <c r="G56" s="85">
        <f aca="true" t="shared" si="6" ref="G56:I58">G57</f>
        <v>127600</v>
      </c>
      <c r="H56" s="85">
        <f t="shared" si="6"/>
        <v>119100</v>
      </c>
      <c r="I56" s="71">
        <f t="shared" si="6"/>
        <v>125900</v>
      </c>
    </row>
    <row r="57" spans="1:9" s="74" customFormat="1" ht="30">
      <c r="A57" s="42">
        <f t="shared" si="0"/>
        <v>46</v>
      </c>
      <c r="B57" s="44" t="s">
        <v>133</v>
      </c>
      <c r="C57" s="42">
        <v>810</v>
      </c>
      <c r="D57" s="66" t="s">
        <v>102</v>
      </c>
      <c r="E57" s="66"/>
      <c r="F57" s="66"/>
      <c r="G57" s="85">
        <f t="shared" si="6"/>
        <v>127600</v>
      </c>
      <c r="H57" s="85">
        <f t="shared" si="6"/>
        <v>119100</v>
      </c>
      <c r="I57" s="71">
        <f t="shared" si="6"/>
        <v>125900</v>
      </c>
    </row>
    <row r="58" spans="1:9" s="74" customFormat="1" ht="90">
      <c r="A58" s="42">
        <f t="shared" si="0"/>
        <v>47</v>
      </c>
      <c r="B58" s="44" t="s">
        <v>182</v>
      </c>
      <c r="C58" s="42">
        <v>810</v>
      </c>
      <c r="D58" s="66" t="s">
        <v>102</v>
      </c>
      <c r="E58" s="66" t="s">
        <v>94</v>
      </c>
      <c r="F58" s="66"/>
      <c r="G58" s="85">
        <f t="shared" si="6"/>
        <v>127600</v>
      </c>
      <c r="H58" s="85">
        <f t="shared" si="6"/>
        <v>119100</v>
      </c>
      <c r="I58" s="71">
        <f t="shared" si="6"/>
        <v>125900</v>
      </c>
    </row>
    <row r="59" spans="1:9" s="74" customFormat="1" ht="60">
      <c r="A59" s="42">
        <f t="shared" si="0"/>
        <v>48</v>
      </c>
      <c r="B59" s="44" t="s">
        <v>185</v>
      </c>
      <c r="C59" s="42">
        <v>810</v>
      </c>
      <c r="D59" s="66" t="s">
        <v>102</v>
      </c>
      <c r="E59" s="66" t="s">
        <v>191</v>
      </c>
      <c r="F59" s="66"/>
      <c r="G59" s="85">
        <f>G60+G63</f>
        <v>127600</v>
      </c>
      <c r="H59" s="85">
        <f>H60+H63</f>
        <v>119100</v>
      </c>
      <c r="I59" s="85">
        <f>I60+I63</f>
        <v>125900</v>
      </c>
    </row>
    <row r="60" spans="1:9" s="74" customFormat="1" ht="225">
      <c r="A60" s="42">
        <f t="shared" si="0"/>
        <v>49</v>
      </c>
      <c r="B60" s="44" t="s">
        <v>1</v>
      </c>
      <c r="C60" s="42">
        <v>810</v>
      </c>
      <c r="D60" s="66" t="s">
        <v>102</v>
      </c>
      <c r="E60" s="66" t="s">
        <v>192</v>
      </c>
      <c r="F60" s="66"/>
      <c r="G60" s="85">
        <f aca="true" t="shared" si="7" ref="G60:I61">G61</f>
        <v>15000</v>
      </c>
      <c r="H60" s="85">
        <f t="shared" si="7"/>
        <v>0</v>
      </c>
      <c r="I60" s="71">
        <f t="shared" si="7"/>
        <v>0</v>
      </c>
    </row>
    <row r="61" spans="1:9" s="74" customFormat="1" ht="45">
      <c r="A61" s="42">
        <f t="shared" si="0"/>
        <v>50</v>
      </c>
      <c r="B61" s="44" t="s">
        <v>79</v>
      </c>
      <c r="C61" s="42">
        <v>810</v>
      </c>
      <c r="D61" s="66" t="s">
        <v>102</v>
      </c>
      <c r="E61" s="66" t="s">
        <v>192</v>
      </c>
      <c r="F61" s="66" t="s">
        <v>35</v>
      </c>
      <c r="G61" s="85">
        <f t="shared" si="7"/>
        <v>15000</v>
      </c>
      <c r="H61" s="85">
        <f t="shared" si="7"/>
        <v>0</v>
      </c>
      <c r="I61" s="71">
        <f t="shared" si="7"/>
        <v>0</v>
      </c>
    </row>
    <row r="62" spans="1:9" s="74" customFormat="1" ht="60">
      <c r="A62" s="42">
        <f t="shared" si="0"/>
        <v>51</v>
      </c>
      <c r="B62" s="44" t="s">
        <v>37</v>
      </c>
      <c r="C62" s="42">
        <v>810</v>
      </c>
      <c r="D62" s="66" t="s">
        <v>102</v>
      </c>
      <c r="E62" s="66" t="s">
        <v>192</v>
      </c>
      <c r="F62" s="66" t="s">
        <v>38</v>
      </c>
      <c r="G62" s="85">
        <v>15000</v>
      </c>
      <c r="H62" s="85">
        <v>0</v>
      </c>
      <c r="I62" s="71">
        <v>0</v>
      </c>
    </row>
    <row r="63" spans="1:9" s="74" customFormat="1" ht="255">
      <c r="A63" s="42">
        <f t="shared" si="0"/>
        <v>52</v>
      </c>
      <c r="B63" s="44" t="s">
        <v>0</v>
      </c>
      <c r="C63" s="42">
        <v>810</v>
      </c>
      <c r="D63" s="66" t="s">
        <v>102</v>
      </c>
      <c r="E63" s="66" t="s">
        <v>193</v>
      </c>
      <c r="F63" s="66"/>
      <c r="G63" s="85">
        <v>112600</v>
      </c>
      <c r="H63" s="85">
        <f aca="true" t="shared" si="8" ref="G63:I64">H64</f>
        <v>119100</v>
      </c>
      <c r="I63" s="71">
        <f t="shared" si="8"/>
        <v>125900</v>
      </c>
    </row>
    <row r="64" spans="1:9" s="74" customFormat="1" ht="45">
      <c r="A64" s="42">
        <f t="shared" si="0"/>
        <v>53</v>
      </c>
      <c r="B64" s="44" t="s">
        <v>79</v>
      </c>
      <c r="C64" s="42">
        <v>810</v>
      </c>
      <c r="D64" s="66" t="s">
        <v>102</v>
      </c>
      <c r="E64" s="66" t="s">
        <v>193</v>
      </c>
      <c r="F64" s="66" t="s">
        <v>35</v>
      </c>
      <c r="G64" s="85">
        <f t="shared" si="8"/>
        <v>127600</v>
      </c>
      <c r="H64" s="85">
        <f t="shared" si="8"/>
        <v>119100</v>
      </c>
      <c r="I64" s="71">
        <f t="shared" si="8"/>
        <v>125900</v>
      </c>
    </row>
    <row r="65" spans="1:9" s="74" customFormat="1" ht="60">
      <c r="A65" s="42">
        <f t="shared" si="0"/>
        <v>54</v>
      </c>
      <c r="B65" s="44" t="s">
        <v>37</v>
      </c>
      <c r="C65" s="42">
        <v>810</v>
      </c>
      <c r="D65" s="66" t="s">
        <v>102</v>
      </c>
      <c r="E65" s="66" t="s">
        <v>193</v>
      </c>
      <c r="F65" s="66" t="s">
        <v>38</v>
      </c>
      <c r="G65" s="85">
        <v>127600</v>
      </c>
      <c r="H65" s="85">
        <v>119100</v>
      </c>
      <c r="I65" s="71">
        <v>125900</v>
      </c>
    </row>
    <row r="66" spans="1:9" s="74" customFormat="1" ht="30">
      <c r="A66" s="42">
        <f t="shared" si="0"/>
        <v>55</v>
      </c>
      <c r="B66" s="44" t="s">
        <v>123</v>
      </c>
      <c r="C66" s="42">
        <v>810</v>
      </c>
      <c r="D66" s="66" t="s">
        <v>103</v>
      </c>
      <c r="E66" s="66"/>
      <c r="F66" s="66"/>
      <c r="G66" s="85">
        <f>G73+G67</f>
        <v>178523</v>
      </c>
      <c r="H66" s="85">
        <f>H73+H67</f>
        <v>159261</v>
      </c>
      <c r="I66" s="85">
        <f>I73+I67</f>
        <v>190437</v>
      </c>
    </row>
    <row r="67" spans="1:9" s="74" customFormat="1" ht="15">
      <c r="A67" s="42">
        <f t="shared" si="0"/>
        <v>56</v>
      </c>
      <c r="B67" s="44" t="s">
        <v>199</v>
      </c>
      <c r="C67" s="42">
        <v>810</v>
      </c>
      <c r="D67" s="66" t="s">
        <v>196</v>
      </c>
      <c r="E67" s="66"/>
      <c r="F67" s="66"/>
      <c r="G67" s="85">
        <f aca="true" t="shared" si="9" ref="G67:I71">G68</f>
        <v>10000</v>
      </c>
      <c r="H67" s="85">
        <f t="shared" si="9"/>
        <v>10000</v>
      </c>
      <c r="I67" s="85">
        <f t="shared" si="9"/>
        <v>10000</v>
      </c>
    </row>
    <row r="68" spans="1:9" s="74" customFormat="1" ht="90">
      <c r="A68" s="42">
        <f t="shared" si="0"/>
        <v>57</v>
      </c>
      <c r="B68" s="44" t="s">
        <v>182</v>
      </c>
      <c r="C68" s="42">
        <v>810</v>
      </c>
      <c r="D68" s="66" t="s">
        <v>196</v>
      </c>
      <c r="E68" s="66" t="s">
        <v>94</v>
      </c>
      <c r="F68" s="66"/>
      <c r="G68" s="85">
        <f t="shared" si="9"/>
        <v>10000</v>
      </c>
      <c r="H68" s="85">
        <f t="shared" si="9"/>
        <v>10000</v>
      </c>
      <c r="I68" s="85">
        <f t="shared" si="9"/>
        <v>10000</v>
      </c>
    </row>
    <row r="69" spans="1:9" s="74" customFormat="1" ht="45">
      <c r="A69" s="42">
        <f t="shared" si="0"/>
        <v>58</v>
      </c>
      <c r="B69" s="44" t="s">
        <v>183</v>
      </c>
      <c r="C69" s="42">
        <v>810</v>
      </c>
      <c r="D69" s="66" t="s">
        <v>196</v>
      </c>
      <c r="E69" s="66" t="s">
        <v>93</v>
      </c>
      <c r="F69" s="66"/>
      <c r="G69" s="85">
        <f t="shared" si="9"/>
        <v>10000</v>
      </c>
      <c r="H69" s="85">
        <f t="shared" si="9"/>
        <v>10000</v>
      </c>
      <c r="I69" s="85">
        <f t="shared" si="9"/>
        <v>10000</v>
      </c>
    </row>
    <row r="70" spans="1:9" s="74" customFormat="1" ht="180">
      <c r="A70" s="42">
        <f t="shared" si="0"/>
        <v>59</v>
      </c>
      <c r="B70" s="44" t="s">
        <v>198</v>
      </c>
      <c r="C70" s="42">
        <v>810</v>
      </c>
      <c r="D70" s="66" t="s">
        <v>196</v>
      </c>
      <c r="E70" s="66" t="s">
        <v>197</v>
      </c>
      <c r="F70" s="66"/>
      <c r="G70" s="85">
        <f t="shared" si="9"/>
        <v>10000</v>
      </c>
      <c r="H70" s="85">
        <f t="shared" si="9"/>
        <v>10000</v>
      </c>
      <c r="I70" s="85">
        <f t="shared" si="9"/>
        <v>10000</v>
      </c>
    </row>
    <row r="71" spans="1:9" s="74" customFormat="1" ht="45">
      <c r="A71" s="42">
        <f t="shared" si="0"/>
        <v>60</v>
      </c>
      <c r="B71" s="44" t="s">
        <v>79</v>
      </c>
      <c r="C71" s="42">
        <v>810</v>
      </c>
      <c r="D71" s="66" t="s">
        <v>196</v>
      </c>
      <c r="E71" s="66" t="s">
        <v>197</v>
      </c>
      <c r="F71" s="66" t="s">
        <v>35</v>
      </c>
      <c r="G71" s="85">
        <f t="shared" si="9"/>
        <v>10000</v>
      </c>
      <c r="H71" s="85">
        <f t="shared" si="9"/>
        <v>10000</v>
      </c>
      <c r="I71" s="85">
        <f t="shared" si="9"/>
        <v>10000</v>
      </c>
    </row>
    <row r="72" spans="1:9" s="74" customFormat="1" ht="60">
      <c r="A72" s="42">
        <f t="shared" si="0"/>
        <v>61</v>
      </c>
      <c r="B72" s="44" t="s">
        <v>37</v>
      </c>
      <c r="C72" s="42">
        <v>810</v>
      </c>
      <c r="D72" s="66" t="s">
        <v>196</v>
      </c>
      <c r="E72" s="66" t="s">
        <v>197</v>
      </c>
      <c r="F72" s="66" t="s">
        <v>38</v>
      </c>
      <c r="G72" s="85">
        <v>10000</v>
      </c>
      <c r="H72" s="85">
        <v>10000</v>
      </c>
      <c r="I72" s="71">
        <v>10000</v>
      </c>
    </row>
    <row r="73" spans="1:9" s="74" customFormat="1" ht="15">
      <c r="A73" s="42">
        <f t="shared" si="0"/>
        <v>62</v>
      </c>
      <c r="B73" s="44" t="s">
        <v>124</v>
      </c>
      <c r="C73" s="42">
        <v>810</v>
      </c>
      <c r="D73" s="66" t="s">
        <v>104</v>
      </c>
      <c r="E73" s="66"/>
      <c r="F73" s="66"/>
      <c r="G73" s="85">
        <f aca="true" t="shared" si="10" ref="G73:I75">G74</f>
        <v>168523</v>
      </c>
      <c r="H73" s="85">
        <f t="shared" si="10"/>
        <v>149261</v>
      </c>
      <c r="I73" s="71">
        <f t="shared" si="10"/>
        <v>180437</v>
      </c>
    </row>
    <row r="74" spans="1:9" s="74" customFormat="1" ht="90">
      <c r="A74" s="42">
        <f t="shared" si="0"/>
        <v>63</v>
      </c>
      <c r="B74" s="44" t="s">
        <v>182</v>
      </c>
      <c r="C74" s="42">
        <v>810</v>
      </c>
      <c r="D74" s="66" t="s">
        <v>104</v>
      </c>
      <c r="E74" s="66" t="s">
        <v>94</v>
      </c>
      <c r="F74" s="66"/>
      <c r="G74" s="85">
        <f t="shared" si="10"/>
        <v>168523</v>
      </c>
      <c r="H74" s="85">
        <f t="shared" si="10"/>
        <v>149261</v>
      </c>
      <c r="I74" s="71">
        <f t="shared" si="10"/>
        <v>180437</v>
      </c>
    </row>
    <row r="75" spans="1:9" s="74" customFormat="1" ht="45">
      <c r="A75" s="42">
        <f t="shared" si="0"/>
        <v>64</v>
      </c>
      <c r="B75" s="44" t="s">
        <v>183</v>
      </c>
      <c r="C75" s="42">
        <v>810</v>
      </c>
      <c r="D75" s="66" t="s">
        <v>104</v>
      </c>
      <c r="E75" s="66" t="s">
        <v>93</v>
      </c>
      <c r="F75" s="66"/>
      <c r="G75" s="85">
        <f>G76</f>
        <v>168523</v>
      </c>
      <c r="H75" s="85">
        <f t="shared" si="10"/>
        <v>149261</v>
      </c>
      <c r="I75" s="85">
        <f t="shared" si="10"/>
        <v>180437</v>
      </c>
    </row>
    <row r="76" spans="1:9" s="74" customFormat="1" ht="150">
      <c r="A76" s="42">
        <f t="shared" si="0"/>
        <v>65</v>
      </c>
      <c r="B76" s="44" t="s">
        <v>186</v>
      </c>
      <c r="C76" s="42">
        <v>810</v>
      </c>
      <c r="D76" s="66" t="s">
        <v>104</v>
      </c>
      <c r="E76" s="66" t="s">
        <v>177</v>
      </c>
      <c r="F76" s="66"/>
      <c r="G76" s="85">
        <f aca="true" t="shared" si="11" ref="G76:I77">G77</f>
        <v>168523</v>
      </c>
      <c r="H76" s="85">
        <f t="shared" si="11"/>
        <v>149261</v>
      </c>
      <c r="I76" s="71">
        <f t="shared" si="11"/>
        <v>180437</v>
      </c>
    </row>
    <row r="77" spans="1:9" s="74" customFormat="1" ht="45">
      <c r="A77" s="42">
        <f t="shared" si="0"/>
        <v>66</v>
      </c>
      <c r="B77" s="44" t="s">
        <v>79</v>
      </c>
      <c r="C77" s="42">
        <v>810</v>
      </c>
      <c r="D77" s="66" t="s">
        <v>104</v>
      </c>
      <c r="E77" s="66" t="s">
        <v>177</v>
      </c>
      <c r="F77" s="66" t="s">
        <v>35</v>
      </c>
      <c r="G77" s="85">
        <f t="shared" si="11"/>
        <v>168523</v>
      </c>
      <c r="H77" s="85">
        <f t="shared" si="11"/>
        <v>149261</v>
      </c>
      <c r="I77" s="71">
        <f t="shared" si="11"/>
        <v>180437</v>
      </c>
    </row>
    <row r="78" spans="1:9" s="74" customFormat="1" ht="60">
      <c r="A78" s="42">
        <f aca="true" t="shared" si="12" ref="A78:A93">A77+1</f>
        <v>67</v>
      </c>
      <c r="B78" s="44" t="s">
        <v>37</v>
      </c>
      <c r="C78" s="42">
        <v>810</v>
      </c>
      <c r="D78" s="66" t="s">
        <v>104</v>
      </c>
      <c r="E78" s="66" t="s">
        <v>177</v>
      </c>
      <c r="F78" s="66" t="s">
        <v>38</v>
      </c>
      <c r="G78" s="85">
        <v>168523</v>
      </c>
      <c r="H78" s="85">
        <v>149261</v>
      </c>
      <c r="I78" s="71">
        <v>180437</v>
      </c>
    </row>
    <row r="79" spans="1:9" s="74" customFormat="1" ht="23.25" customHeight="1">
      <c r="A79" s="42">
        <f t="shared" si="12"/>
        <v>68</v>
      </c>
      <c r="B79" s="44" t="s">
        <v>125</v>
      </c>
      <c r="C79" s="42">
        <v>810</v>
      </c>
      <c r="D79" s="66" t="s">
        <v>105</v>
      </c>
      <c r="E79" s="66"/>
      <c r="F79" s="66"/>
      <c r="G79" s="85">
        <f aca="true" t="shared" si="13" ref="G79:H84">G80</f>
        <v>289000</v>
      </c>
      <c r="H79" s="85">
        <f t="shared" si="13"/>
        <v>289000</v>
      </c>
      <c r="I79" s="71">
        <f>+H79</f>
        <v>289000</v>
      </c>
    </row>
    <row r="80" spans="1:9" s="74" customFormat="1" ht="15">
      <c r="A80" s="42">
        <f t="shared" si="12"/>
        <v>69</v>
      </c>
      <c r="B80" s="44" t="s">
        <v>81</v>
      </c>
      <c r="C80" s="42">
        <v>810</v>
      </c>
      <c r="D80" s="66" t="s">
        <v>106</v>
      </c>
      <c r="E80" s="66"/>
      <c r="F80" s="66"/>
      <c r="G80" s="85">
        <f t="shared" si="13"/>
        <v>289000</v>
      </c>
      <c r="H80" s="85">
        <f t="shared" si="13"/>
        <v>289000</v>
      </c>
      <c r="I80" s="71">
        <f>+H80</f>
        <v>289000</v>
      </c>
    </row>
    <row r="81" spans="1:9" s="74" customFormat="1" ht="90">
      <c r="A81" s="42">
        <f t="shared" si="12"/>
        <v>70</v>
      </c>
      <c r="B81" s="44" t="s">
        <v>182</v>
      </c>
      <c r="C81" s="42">
        <v>810</v>
      </c>
      <c r="D81" s="66" t="s">
        <v>106</v>
      </c>
      <c r="E81" s="66" t="s">
        <v>94</v>
      </c>
      <c r="F81" s="66"/>
      <c r="G81" s="85">
        <f t="shared" si="13"/>
        <v>289000</v>
      </c>
      <c r="H81" s="85">
        <f t="shared" si="13"/>
        <v>289000</v>
      </c>
      <c r="I81" s="71">
        <f>I82</f>
        <v>289000</v>
      </c>
    </row>
    <row r="82" spans="1:9" s="74" customFormat="1" ht="45">
      <c r="A82" s="42">
        <f t="shared" si="12"/>
        <v>71</v>
      </c>
      <c r="B82" s="44" t="s">
        <v>20</v>
      </c>
      <c r="C82" s="42">
        <v>810</v>
      </c>
      <c r="D82" s="66" t="s">
        <v>106</v>
      </c>
      <c r="E82" s="66" t="s">
        <v>18</v>
      </c>
      <c r="F82" s="66"/>
      <c r="G82" s="85">
        <f t="shared" si="13"/>
        <v>289000</v>
      </c>
      <c r="H82" s="85">
        <f t="shared" si="13"/>
        <v>289000</v>
      </c>
      <c r="I82" s="71">
        <f>I83</f>
        <v>289000</v>
      </c>
    </row>
    <row r="83" spans="1:9" s="74" customFormat="1" ht="300">
      <c r="A83" s="42">
        <f t="shared" si="12"/>
        <v>72</v>
      </c>
      <c r="B83" s="44" t="s">
        <v>270</v>
      </c>
      <c r="C83" s="42">
        <v>810</v>
      </c>
      <c r="D83" s="66" t="s">
        <v>106</v>
      </c>
      <c r="E83" s="66" t="s">
        <v>19</v>
      </c>
      <c r="F83" s="66"/>
      <c r="G83" s="85">
        <f t="shared" si="13"/>
        <v>289000</v>
      </c>
      <c r="H83" s="85">
        <f t="shared" si="13"/>
        <v>289000</v>
      </c>
      <c r="I83" s="71">
        <f>I84</f>
        <v>289000</v>
      </c>
    </row>
    <row r="84" spans="1:9" s="74" customFormat="1" ht="15">
      <c r="A84" s="42">
        <f t="shared" si="12"/>
        <v>73</v>
      </c>
      <c r="B84" s="44" t="s">
        <v>82</v>
      </c>
      <c r="C84" s="42">
        <v>810</v>
      </c>
      <c r="D84" s="66" t="s">
        <v>106</v>
      </c>
      <c r="E84" s="66" t="s">
        <v>19</v>
      </c>
      <c r="F84" s="66" t="s">
        <v>118</v>
      </c>
      <c r="G84" s="85">
        <f t="shared" si="13"/>
        <v>289000</v>
      </c>
      <c r="H84" s="85">
        <f t="shared" si="13"/>
        <v>289000</v>
      </c>
      <c r="I84" s="71">
        <f>I85</f>
        <v>289000</v>
      </c>
    </row>
    <row r="85" spans="1:9" s="74" customFormat="1" ht="30">
      <c r="A85" s="42">
        <f t="shared" si="12"/>
        <v>74</v>
      </c>
      <c r="B85" s="44" t="s">
        <v>88</v>
      </c>
      <c r="C85" s="42">
        <v>810</v>
      </c>
      <c r="D85" s="66" t="s">
        <v>106</v>
      </c>
      <c r="E85" s="66" t="s">
        <v>19</v>
      </c>
      <c r="F85" s="66" t="s">
        <v>83</v>
      </c>
      <c r="G85" s="85">
        <v>289000</v>
      </c>
      <c r="H85" s="85">
        <v>289000</v>
      </c>
      <c r="I85" s="71">
        <v>289000</v>
      </c>
    </row>
    <row r="86" spans="1:9" s="74" customFormat="1" ht="60">
      <c r="A86" s="42">
        <f t="shared" si="12"/>
        <v>75</v>
      </c>
      <c r="B86" s="44" t="s">
        <v>310</v>
      </c>
      <c r="C86" s="42">
        <v>810</v>
      </c>
      <c r="D86" s="66" t="s">
        <v>224</v>
      </c>
      <c r="E86" s="66"/>
      <c r="F86" s="66"/>
      <c r="G86" s="85">
        <f aca="true" t="shared" si="14" ref="G86:I91">G87</f>
        <v>26404</v>
      </c>
      <c r="H86" s="85">
        <f t="shared" si="14"/>
        <v>26404</v>
      </c>
      <c r="I86" s="85">
        <f t="shared" si="14"/>
        <v>26404</v>
      </c>
    </row>
    <row r="87" spans="1:9" s="74" customFormat="1" ht="30">
      <c r="A87" s="42">
        <f t="shared" si="12"/>
        <v>76</v>
      </c>
      <c r="B87" s="44" t="s">
        <v>226</v>
      </c>
      <c r="C87" s="42">
        <v>810</v>
      </c>
      <c r="D87" s="66" t="s">
        <v>225</v>
      </c>
      <c r="E87" s="66"/>
      <c r="F87" s="66"/>
      <c r="G87" s="85">
        <f t="shared" si="14"/>
        <v>26404</v>
      </c>
      <c r="H87" s="85">
        <f t="shared" si="14"/>
        <v>26404</v>
      </c>
      <c r="I87" s="85">
        <f t="shared" si="14"/>
        <v>26404</v>
      </c>
    </row>
    <row r="88" spans="1:9" s="74" customFormat="1" ht="45">
      <c r="A88" s="42">
        <f t="shared" si="12"/>
        <v>77</v>
      </c>
      <c r="B88" s="44" t="s">
        <v>227</v>
      </c>
      <c r="C88" s="42">
        <v>810</v>
      </c>
      <c r="D88" s="66" t="s">
        <v>225</v>
      </c>
      <c r="E88" s="66" t="s">
        <v>228</v>
      </c>
      <c r="F88" s="66"/>
      <c r="G88" s="85">
        <f t="shared" si="14"/>
        <v>26404</v>
      </c>
      <c r="H88" s="85">
        <f t="shared" si="14"/>
        <v>26404</v>
      </c>
      <c r="I88" s="85">
        <f t="shared" si="14"/>
        <v>26404</v>
      </c>
    </row>
    <row r="89" spans="1:9" s="74" customFormat="1" ht="45">
      <c r="A89" s="42">
        <f t="shared" si="12"/>
        <v>78</v>
      </c>
      <c r="B89" s="44" t="s">
        <v>180</v>
      </c>
      <c r="C89" s="42">
        <v>810</v>
      </c>
      <c r="D89" s="66" t="s">
        <v>225</v>
      </c>
      <c r="E89" s="66" t="s">
        <v>229</v>
      </c>
      <c r="F89" s="66"/>
      <c r="G89" s="85">
        <f t="shared" si="14"/>
        <v>26404</v>
      </c>
      <c r="H89" s="85">
        <f t="shared" si="14"/>
        <v>26404</v>
      </c>
      <c r="I89" s="85">
        <f t="shared" si="14"/>
        <v>26404</v>
      </c>
    </row>
    <row r="90" spans="1:9" s="74" customFormat="1" ht="195">
      <c r="A90" s="42">
        <f t="shared" si="12"/>
        <v>79</v>
      </c>
      <c r="B90" s="70" t="s">
        <v>271</v>
      </c>
      <c r="C90" s="42">
        <v>810</v>
      </c>
      <c r="D90" s="66" t="s">
        <v>225</v>
      </c>
      <c r="E90" s="66" t="s">
        <v>230</v>
      </c>
      <c r="F90" s="66"/>
      <c r="G90" s="85">
        <f t="shared" si="14"/>
        <v>26404</v>
      </c>
      <c r="H90" s="85">
        <f t="shared" si="14"/>
        <v>26404</v>
      </c>
      <c r="I90" s="85">
        <f t="shared" si="14"/>
        <v>26404</v>
      </c>
    </row>
    <row r="91" spans="1:9" s="74" customFormat="1" ht="15">
      <c r="A91" s="42">
        <f t="shared" si="12"/>
        <v>80</v>
      </c>
      <c r="B91" s="75" t="s">
        <v>82</v>
      </c>
      <c r="C91" s="42">
        <v>810</v>
      </c>
      <c r="D91" s="66" t="s">
        <v>225</v>
      </c>
      <c r="E91" s="66" t="s">
        <v>230</v>
      </c>
      <c r="F91" s="66" t="s">
        <v>118</v>
      </c>
      <c r="G91" s="85">
        <f t="shared" si="14"/>
        <v>26404</v>
      </c>
      <c r="H91" s="85">
        <f t="shared" si="14"/>
        <v>26404</v>
      </c>
      <c r="I91" s="85">
        <f t="shared" si="14"/>
        <v>26404</v>
      </c>
    </row>
    <row r="92" spans="1:9" s="74" customFormat="1" ht="30">
      <c r="A92" s="42">
        <f t="shared" si="12"/>
        <v>81</v>
      </c>
      <c r="B92" s="75" t="s">
        <v>88</v>
      </c>
      <c r="C92" s="42">
        <v>810</v>
      </c>
      <c r="D92" s="66" t="s">
        <v>225</v>
      </c>
      <c r="E92" s="66" t="s">
        <v>230</v>
      </c>
      <c r="F92" s="66" t="s">
        <v>83</v>
      </c>
      <c r="G92" s="85">
        <v>26404</v>
      </c>
      <c r="H92" s="85">
        <v>26404</v>
      </c>
      <c r="I92" s="71">
        <v>26404</v>
      </c>
    </row>
    <row r="93" spans="1:9" s="74" customFormat="1" ht="15">
      <c r="A93" s="42">
        <f t="shared" si="12"/>
        <v>82</v>
      </c>
      <c r="B93" s="44" t="s">
        <v>132</v>
      </c>
      <c r="C93" s="42"/>
      <c r="D93" s="66"/>
      <c r="E93" s="66"/>
      <c r="F93" s="66"/>
      <c r="G93" s="85"/>
      <c r="H93" s="71">
        <v>128264</v>
      </c>
      <c r="I93" s="71">
        <v>253739</v>
      </c>
    </row>
    <row r="94" spans="1:9" s="76" customFormat="1" ht="15">
      <c r="A94" s="72"/>
      <c r="B94" s="56" t="s">
        <v>84</v>
      </c>
      <c r="C94" s="72"/>
      <c r="D94" s="73"/>
      <c r="E94" s="73"/>
      <c r="F94" s="73"/>
      <c r="G94" s="86">
        <f>G12</f>
        <v>5128009</v>
      </c>
      <c r="H94" s="87">
        <f>H12</f>
        <v>5130574</v>
      </c>
      <c r="I94" s="88">
        <f>I12</f>
        <v>5074784</v>
      </c>
    </row>
    <row r="95" spans="1:9" ht="15">
      <c r="A95" s="48"/>
      <c r="B95" s="48"/>
      <c r="C95" s="51"/>
      <c r="D95" s="51"/>
      <c r="E95" s="55"/>
      <c r="F95" s="51"/>
      <c r="G95" s="52"/>
      <c r="H95" s="52"/>
      <c r="I95" s="52"/>
    </row>
    <row r="96" spans="2:9" ht="15">
      <c r="B96" s="48"/>
      <c r="C96" s="51"/>
      <c r="D96" s="51"/>
      <c r="E96" s="55"/>
      <c r="F96" s="51"/>
      <c r="G96" s="64"/>
      <c r="H96" s="64"/>
      <c r="I96" s="64"/>
    </row>
    <row r="97" spans="2:9" ht="15">
      <c r="B97" s="48"/>
      <c r="C97" s="51"/>
      <c r="D97" s="51"/>
      <c r="E97" s="55"/>
      <c r="F97" s="51"/>
      <c r="G97" s="64"/>
      <c r="H97" s="64"/>
      <c r="I97" s="64"/>
    </row>
    <row r="98" spans="2:9" ht="15">
      <c r="B98" s="48"/>
      <c r="C98" s="51"/>
      <c r="D98" s="51"/>
      <c r="E98" s="55"/>
      <c r="F98" s="51"/>
      <c r="G98" s="48"/>
      <c r="H98" s="48"/>
      <c r="I98" s="48"/>
    </row>
    <row r="99" ht="15">
      <c r="G99" s="48"/>
    </row>
  </sheetData>
  <sheetProtection/>
  <autoFilter ref="A10:I94"/>
  <mergeCells count="11">
    <mergeCell ref="I9:I10"/>
    <mergeCell ref="A9:A10"/>
    <mergeCell ref="B9:B10"/>
    <mergeCell ref="C9:C10"/>
    <mergeCell ref="D9:F9"/>
    <mergeCell ref="G9:G10"/>
    <mergeCell ref="H9:H10"/>
    <mergeCell ref="D1:I1"/>
    <mergeCell ref="A2:I2"/>
    <mergeCell ref="A3:I3"/>
    <mergeCell ref="A7:I7"/>
  </mergeCells>
  <printOptions/>
  <pageMargins left="0.1968503937007874" right="0.1968503937007874" top="0.1968503937007874" bottom="0.1968503937007874" header="0.11811023622047245" footer="0.196850393700787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79">
      <selection activeCell="A3" sqref="A3:H3"/>
    </sheetView>
  </sheetViews>
  <sheetFormatPr defaultColWidth="9.00390625" defaultRowHeight="12.75"/>
  <cols>
    <col min="1" max="1" width="4.25390625" style="48" customWidth="1"/>
    <col min="2" max="2" width="46.00390625" style="48" customWidth="1"/>
    <col min="3" max="3" width="14.125" style="55" customWidth="1"/>
    <col min="4" max="5" width="5.75390625" style="51" customWidth="1"/>
    <col min="6" max="6" width="12.25390625" style="48" customWidth="1"/>
    <col min="7" max="7" width="13.75390625" style="48" customWidth="1"/>
    <col min="8" max="8" width="13.00390625" style="48" customWidth="1"/>
    <col min="9" max="16384" width="9.00390625" style="48" customWidth="1"/>
  </cols>
  <sheetData>
    <row r="1" spans="1:8" ht="15">
      <c r="A1" s="123" t="s">
        <v>223</v>
      </c>
      <c r="B1" s="123"/>
      <c r="C1" s="123"/>
      <c r="D1" s="123"/>
      <c r="E1" s="123"/>
      <c r="F1" s="123"/>
      <c r="G1" s="123"/>
      <c r="H1" s="123"/>
    </row>
    <row r="2" spans="1:8" s="3" customFormat="1" ht="14.25" customHeight="1">
      <c r="A2" s="124" t="s">
        <v>237</v>
      </c>
      <c r="B2" s="124"/>
      <c r="C2" s="124"/>
      <c r="D2" s="124"/>
      <c r="E2" s="124"/>
      <c r="F2" s="124"/>
      <c r="G2" s="124"/>
      <c r="H2" s="124"/>
    </row>
    <row r="3" spans="1:8" s="3" customFormat="1" ht="13.5" customHeight="1">
      <c r="A3" s="124" t="s">
        <v>16</v>
      </c>
      <c r="B3" s="124"/>
      <c r="C3" s="124"/>
      <c r="D3" s="124"/>
      <c r="E3" s="124"/>
      <c r="F3" s="124"/>
      <c r="G3" s="124"/>
      <c r="H3" s="124"/>
    </row>
    <row r="4" ht="15">
      <c r="A4" s="77"/>
    </row>
    <row r="5" spans="1:8" ht="15">
      <c r="A5" s="128" t="s">
        <v>245</v>
      </c>
      <c r="B5" s="128"/>
      <c r="C5" s="128"/>
      <c r="D5" s="128"/>
      <c r="E5" s="128"/>
      <c r="F5" s="128"/>
      <c r="G5" s="128"/>
      <c r="H5" s="128"/>
    </row>
    <row r="6" spans="1:8" ht="34.5" customHeight="1">
      <c r="A6" s="128"/>
      <c r="B6" s="128"/>
      <c r="C6" s="128"/>
      <c r="D6" s="128"/>
      <c r="E6" s="128"/>
      <c r="F6" s="128"/>
      <c r="G6" s="128"/>
      <c r="H6" s="128"/>
    </row>
    <row r="7" spans="1:8" ht="15">
      <c r="A7" s="129" t="s">
        <v>149</v>
      </c>
      <c r="B7" s="129"/>
      <c r="C7" s="129"/>
      <c r="D7" s="129"/>
      <c r="E7" s="129"/>
      <c r="F7" s="129"/>
      <c r="G7" s="129"/>
      <c r="H7" s="129"/>
    </row>
    <row r="8" spans="1:8" s="81" customFormat="1" ht="12.75" customHeight="1">
      <c r="A8" s="126" t="s">
        <v>52</v>
      </c>
      <c r="B8" s="126" t="s">
        <v>129</v>
      </c>
      <c r="C8" s="130" t="s">
        <v>130</v>
      </c>
      <c r="D8" s="126" t="s">
        <v>131</v>
      </c>
      <c r="E8" s="126" t="s">
        <v>108</v>
      </c>
      <c r="F8" s="126" t="s">
        <v>207</v>
      </c>
      <c r="G8" s="126" t="s">
        <v>216</v>
      </c>
      <c r="H8" s="126" t="s">
        <v>240</v>
      </c>
    </row>
    <row r="9" spans="1:8" s="81" customFormat="1" ht="15">
      <c r="A9" s="126"/>
      <c r="B9" s="126"/>
      <c r="C9" s="130"/>
      <c r="D9" s="126"/>
      <c r="E9" s="126"/>
      <c r="F9" s="127"/>
      <c r="G9" s="127"/>
      <c r="H9" s="127"/>
    </row>
    <row r="10" spans="1:8" s="81" customFormat="1" ht="15">
      <c r="A10" s="126"/>
      <c r="B10" s="126"/>
      <c r="C10" s="130"/>
      <c r="D10" s="126"/>
      <c r="E10" s="126"/>
      <c r="F10" s="127"/>
      <c r="G10" s="127"/>
      <c r="H10" s="127"/>
    </row>
    <row r="11" spans="1:8" s="81" customFormat="1" ht="15">
      <c r="A11" s="43"/>
      <c r="B11" s="43">
        <v>1</v>
      </c>
      <c r="C11" s="45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</row>
    <row r="12" spans="1:8" s="82" customFormat="1" ht="60">
      <c r="A12" s="42">
        <v>1</v>
      </c>
      <c r="B12" s="44" t="s">
        <v>182</v>
      </c>
      <c r="C12" s="78">
        <v>100000000</v>
      </c>
      <c r="D12" s="42"/>
      <c r="E12" s="66"/>
      <c r="F12" s="71">
        <f>F13+F24+F35+F41</f>
        <v>669370</v>
      </c>
      <c r="G12" s="71">
        <f>G13+G24+G35+G41</f>
        <v>644385</v>
      </c>
      <c r="H12" s="71">
        <f>H13+H24+H35+H41</f>
        <v>684402</v>
      </c>
    </row>
    <row r="13" spans="1:8" s="82" customFormat="1" ht="30">
      <c r="A13" s="42">
        <f>A12+1</f>
        <v>2</v>
      </c>
      <c r="B13" s="44" t="s">
        <v>187</v>
      </c>
      <c r="C13" s="78">
        <v>110000000</v>
      </c>
      <c r="D13" s="42"/>
      <c r="E13" s="66"/>
      <c r="F13" s="71">
        <f>F14+F19</f>
        <v>178523</v>
      </c>
      <c r="G13" s="71">
        <f>G14+G19</f>
        <v>159261</v>
      </c>
      <c r="H13" s="71">
        <f>H14+H19</f>
        <v>190437</v>
      </c>
    </row>
    <row r="14" spans="1:8" s="82" customFormat="1" ht="90">
      <c r="A14" s="42">
        <f aca="true" t="shared" si="0" ref="A14:A77">A13+1</f>
        <v>3</v>
      </c>
      <c r="B14" s="44" t="s">
        <v>188</v>
      </c>
      <c r="C14" s="78">
        <v>110081010</v>
      </c>
      <c r="D14" s="42"/>
      <c r="E14" s="66"/>
      <c r="F14" s="71">
        <f aca="true" t="shared" si="1" ref="F14:G17">F15</f>
        <v>168523</v>
      </c>
      <c r="G14" s="71">
        <f t="shared" si="1"/>
        <v>149261</v>
      </c>
      <c r="H14" s="71">
        <f>H16</f>
        <v>180437</v>
      </c>
    </row>
    <row r="15" spans="1:8" s="82" customFormat="1" ht="30">
      <c r="A15" s="42">
        <f t="shared" si="0"/>
        <v>4</v>
      </c>
      <c r="B15" s="44" t="s">
        <v>34</v>
      </c>
      <c r="C15" s="78">
        <v>110081010</v>
      </c>
      <c r="D15" s="42">
        <v>200</v>
      </c>
      <c r="E15" s="66"/>
      <c r="F15" s="71">
        <f t="shared" si="1"/>
        <v>168523</v>
      </c>
      <c r="G15" s="71">
        <f t="shared" si="1"/>
        <v>149261</v>
      </c>
      <c r="H15" s="71">
        <f>H16</f>
        <v>180437</v>
      </c>
    </row>
    <row r="16" spans="1:8" s="82" customFormat="1" ht="45">
      <c r="A16" s="42">
        <f t="shared" si="0"/>
        <v>5</v>
      </c>
      <c r="B16" s="44" t="s">
        <v>37</v>
      </c>
      <c r="C16" s="78">
        <v>110081010</v>
      </c>
      <c r="D16" s="42">
        <v>240</v>
      </c>
      <c r="E16" s="66"/>
      <c r="F16" s="71">
        <f t="shared" si="1"/>
        <v>168523</v>
      </c>
      <c r="G16" s="71">
        <f t="shared" si="1"/>
        <v>149261</v>
      </c>
      <c r="H16" s="71">
        <f>H17</f>
        <v>180437</v>
      </c>
    </row>
    <row r="17" spans="1:8" s="82" customFormat="1" ht="15">
      <c r="A17" s="42">
        <f t="shared" si="0"/>
        <v>6</v>
      </c>
      <c r="B17" s="44" t="s">
        <v>123</v>
      </c>
      <c r="C17" s="78">
        <v>110081010</v>
      </c>
      <c r="D17" s="42">
        <v>240</v>
      </c>
      <c r="E17" s="66" t="s">
        <v>103</v>
      </c>
      <c r="F17" s="71">
        <f t="shared" si="1"/>
        <v>168523</v>
      </c>
      <c r="G17" s="71">
        <f t="shared" si="1"/>
        <v>149261</v>
      </c>
      <c r="H17" s="71">
        <f>H18</f>
        <v>180437</v>
      </c>
    </row>
    <row r="18" spans="1:8" s="82" customFormat="1" ht="15">
      <c r="A18" s="42">
        <f t="shared" si="0"/>
        <v>7</v>
      </c>
      <c r="B18" s="44" t="s">
        <v>124</v>
      </c>
      <c r="C18" s="78">
        <v>110081010</v>
      </c>
      <c r="D18" s="42">
        <v>240</v>
      </c>
      <c r="E18" s="66" t="s">
        <v>104</v>
      </c>
      <c r="F18" s="71">
        <v>168523</v>
      </c>
      <c r="G18" s="71">
        <v>149261</v>
      </c>
      <c r="H18" s="71">
        <v>180437</v>
      </c>
    </row>
    <row r="19" spans="1:8" s="82" customFormat="1" ht="120">
      <c r="A19" s="42">
        <f t="shared" si="0"/>
        <v>8</v>
      </c>
      <c r="B19" s="44" t="s">
        <v>198</v>
      </c>
      <c r="C19" s="78">
        <v>110083010</v>
      </c>
      <c r="D19" s="42"/>
      <c r="E19" s="66"/>
      <c r="F19" s="71">
        <f aca="true" t="shared" si="2" ref="F19:G22">F20</f>
        <v>10000</v>
      </c>
      <c r="G19" s="71">
        <f t="shared" si="2"/>
        <v>10000</v>
      </c>
      <c r="H19" s="71">
        <f>H21</f>
        <v>10000</v>
      </c>
    </row>
    <row r="20" spans="1:8" s="82" customFormat="1" ht="27" customHeight="1">
      <c r="A20" s="42">
        <f t="shared" si="0"/>
        <v>9</v>
      </c>
      <c r="B20" s="44" t="s">
        <v>34</v>
      </c>
      <c r="C20" s="78">
        <v>110083010</v>
      </c>
      <c r="D20" s="42">
        <v>200</v>
      </c>
      <c r="E20" s="66"/>
      <c r="F20" s="71">
        <f t="shared" si="2"/>
        <v>10000</v>
      </c>
      <c r="G20" s="71">
        <f t="shared" si="2"/>
        <v>10000</v>
      </c>
      <c r="H20" s="71">
        <f>H21</f>
        <v>10000</v>
      </c>
    </row>
    <row r="21" spans="1:8" s="82" customFormat="1" ht="45">
      <c r="A21" s="42">
        <f t="shared" si="0"/>
        <v>10</v>
      </c>
      <c r="B21" s="44" t="s">
        <v>37</v>
      </c>
      <c r="C21" s="78">
        <v>110083010</v>
      </c>
      <c r="D21" s="42">
        <v>240</v>
      </c>
      <c r="E21" s="66"/>
      <c r="F21" s="71">
        <f t="shared" si="2"/>
        <v>10000</v>
      </c>
      <c r="G21" s="71">
        <f t="shared" si="2"/>
        <v>10000</v>
      </c>
      <c r="H21" s="71">
        <f>H22</f>
        <v>10000</v>
      </c>
    </row>
    <row r="22" spans="1:8" s="82" customFormat="1" ht="15">
      <c r="A22" s="42">
        <f t="shared" si="0"/>
        <v>11</v>
      </c>
      <c r="B22" s="44" t="s">
        <v>123</v>
      </c>
      <c r="C22" s="78">
        <v>110083010</v>
      </c>
      <c r="D22" s="42">
        <v>240</v>
      </c>
      <c r="E22" s="66" t="s">
        <v>103</v>
      </c>
      <c r="F22" s="71">
        <f t="shared" si="2"/>
        <v>10000</v>
      </c>
      <c r="G22" s="71">
        <f t="shared" si="2"/>
        <v>10000</v>
      </c>
      <c r="H22" s="71">
        <f>H23</f>
        <v>10000</v>
      </c>
    </row>
    <row r="23" spans="1:8" s="82" customFormat="1" ht="15">
      <c r="A23" s="42">
        <f t="shared" si="0"/>
        <v>12</v>
      </c>
      <c r="B23" s="44" t="s">
        <v>199</v>
      </c>
      <c r="C23" s="78">
        <v>110083010</v>
      </c>
      <c r="D23" s="42">
        <v>240</v>
      </c>
      <c r="E23" s="66" t="s">
        <v>196</v>
      </c>
      <c r="F23" s="71">
        <v>10000</v>
      </c>
      <c r="G23" s="71">
        <v>10000</v>
      </c>
      <c r="H23" s="71">
        <v>10000</v>
      </c>
    </row>
    <row r="24" spans="1:8" s="82" customFormat="1" ht="45">
      <c r="A24" s="42">
        <f t="shared" si="0"/>
        <v>13</v>
      </c>
      <c r="B24" s="44" t="s">
        <v>185</v>
      </c>
      <c r="C24" s="78">
        <v>120000000</v>
      </c>
      <c r="D24" s="42"/>
      <c r="E24" s="66"/>
      <c r="F24" s="71">
        <f>F25+F30</f>
        <v>127600</v>
      </c>
      <c r="G24" s="71">
        <f>G25+G30</f>
        <v>119100</v>
      </c>
      <c r="H24" s="71">
        <f>H25+H30</f>
        <v>125900</v>
      </c>
    </row>
    <row r="25" spans="1:8" s="82" customFormat="1" ht="150">
      <c r="A25" s="42">
        <f t="shared" si="0"/>
        <v>14</v>
      </c>
      <c r="B25" s="44" t="s">
        <v>1</v>
      </c>
      <c r="C25" s="78">
        <v>120081020</v>
      </c>
      <c r="D25" s="66"/>
      <c r="E25" s="66"/>
      <c r="F25" s="71">
        <f aca="true" t="shared" si="3" ref="F25:H28">F26</f>
        <v>15000</v>
      </c>
      <c r="G25" s="71">
        <f t="shared" si="3"/>
        <v>0</v>
      </c>
      <c r="H25" s="71">
        <f t="shared" si="3"/>
        <v>0</v>
      </c>
    </row>
    <row r="26" spans="1:8" s="82" customFormat="1" ht="30">
      <c r="A26" s="42">
        <f t="shared" si="0"/>
        <v>15</v>
      </c>
      <c r="B26" s="44" t="s">
        <v>34</v>
      </c>
      <c r="C26" s="78">
        <v>120081020</v>
      </c>
      <c r="D26" s="66" t="s">
        <v>35</v>
      </c>
      <c r="E26" s="66"/>
      <c r="F26" s="71">
        <f t="shared" si="3"/>
        <v>15000</v>
      </c>
      <c r="G26" s="71">
        <f t="shared" si="3"/>
        <v>0</v>
      </c>
      <c r="H26" s="71">
        <f t="shared" si="3"/>
        <v>0</v>
      </c>
    </row>
    <row r="27" spans="1:8" s="82" customFormat="1" ht="45">
      <c r="A27" s="42">
        <f t="shared" si="0"/>
        <v>16</v>
      </c>
      <c r="B27" s="44" t="s">
        <v>37</v>
      </c>
      <c r="C27" s="78">
        <v>120081020</v>
      </c>
      <c r="D27" s="66" t="s">
        <v>38</v>
      </c>
      <c r="E27" s="66"/>
      <c r="F27" s="71">
        <f t="shared" si="3"/>
        <v>15000</v>
      </c>
      <c r="G27" s="71">
        <f t="shared" si="3"/>
        <v>0</v>
      </c>
      <c r="H27" s="71">
        <f t="shared" si="3"/>
        <v>0</v>
      </c>
    </row>
    <row r="28" spans="1:8" s="82" customFormat="1" ht="15">
      <c r="A28" s="42">
        <f t="shared" si="0"/>
        <v>17</v>
      </c>
      <c r="B28" s="44" t="s">
        <v>117</v>
      </c>
      <c r="C28" s="78">
        <v>120081020</v>
      </c>
      <c r="D28" s="66" t="s">
        <v>38</v>
      </c>
      <c r="E28" s="66" t="s">
        <v>91</v>
      </c>
      <c r="F28" s="71">
        <f>F29</f>
        <v>15000</v>
      </c>
      <c r="G28" s="71">
        <f t="shared" si="3"/>
        <v>0</v>
      </c>
      <c r="H28" s="71">
        <f t="shared" si="3"/>
        <v>0</v>
      </c>
    </row>
    <row r="29" spans="1:8" s="82" customFormat="1" ht="15">
      <c r="A29" s="42">
        <f t="shared" si="0"/>
        <v>18</v>
      </c>
      <c r="B29" s="44" t="s">
        <v>133</v>
      </c>
      <c r="C29" s="78">
        <v>120081020</v>
      </c>
      <c r="D29" s="66" t="s">
        <v>38</v>
      </c>
      <c r="E29" s="66" t="s">
        <v>102</v>
      </c>
      <c r="F29" s="71">
        <v>15000</v>
      </c>
      <c r="G29" s="71">
        <v>0</v>
      </c>
      <c r="H29" s="71">
        <v>0</v>
      </c>
    </row>
    <row r="30" spans="1:8" s="82" customFormat="1" ht="165">
      <c r="A30" s="42">
        <f t="shared" si="0"/>
        <v>19</v>
      </c>
      <c r="B30" s="44" t="s">
        <v>0</v>
      </c>
      <c r="C30" s="78">
        <v>120081090</v>
      </c>
      <c r="D30" s="66"/>
      <c r="E30" s="66"/>
      <c r="F30" s="71">
        <v>112600</v>
      </c>
      <c r="G30" s="71">
        <f aca="true" t="shared" si="4" ref="F30:H33">G31</f>
        <v>119100</v>
      </c>
      <c r="H30" s="71">
        <f t="shared" si="4"/>
        <v>125900</v>
      </c>
    </row>
    <row r="31" spans="1:8" s="82" customFormat="1" ht="30">
      <c r="A31" s="42">
        <f t="shared" si="0"/>
        <v>20</v>
      </c>
      <c r="B31" s="44" t="s">
        <v>34</v>
      </c>
      <c r="C31" s="78">
        <v>120081090</v>
      </c>
      <c r="D31" s="66" t="s">
        <v>35</v>
      </c>
      <c r="E31" s="66"/>
      <c r="F31" s="71">
        <f t="shared" si="4"/>
        <v>121600</v>
      </c>
      <c r="G31" s="71">
        <f t="shared" si="4"/>
        <v>119100</v>
      </c>
      <c r="H31" s="71">
        <f t="shared" si="4"/>
        <v>125900</v>
      </c>
    </row>
    <row r="32" spans="1:8" s="82" customFormat="1" ht="45">
      <c r="A32" s="42">
        <f t="shared" si="0"/>
        <v>21</v>
      </c>
      <c r="B32" s="44" t="s">
        <v>37</v>
      </c>
      <c r="C32" s="78">
        <v>120081090</v>
      </c>
      <c r="D32" s="66" t="s">
        <v>38</v>
      </c>
      <c r="E32" s="66"/>
      <c r="F32" s="71">
        <f t="shared" si="4"/>
        <v>121600</v>
      </c>
      <c r="G32" s="71">
        <f t="shared" si="4"/>
        <v>119100</v>
      </c>
      <c r="H32" s="71">
        <f t="shared" si="4"/>
        <v>125900</v>
      </c>
    </row>
    <row r="33" spans="1:8" s="82" customFormat="1" ht="15">
      <c r="A33" s="42">
        <f t="shared" si="0"/>
        <v>22</v>
      </c>
      <c r="B33" s="44" t="s">
        <v>117</v>
      </c>
      <c r="C33" s="78">
        <v>120081090</v>
      </c>
      <c r="D33" s="66" t="s">
        <v>38</v>
      </c>
      <c r="E33" s="66" t="s">
        <v>91</v>
      </c>
      <c r="F33" s="71">
        <f t="shared" si="4"/>
        <v>121600</v>
      </c>
      <c r="G33" s="71">
        <f t="shared" si="4"/>
        <v>119100</v>
      </c>
      <c r="H33" s="71">
        <f t="shared" si="4"/>
        <v>125900</v>
      </c>
    </row>
    <row r="34" spans="1:8" s="82" customFormat="1" ht="15">
      <c r="A34" s="42">
        <f t="shared" si="0"/>
        <v>23</v>
      </c>
      <c r="B34" s="44" t="s">
        <v>133</v>
      </c>
      <c r="C34" s="78">
        <v>120081090</v>
      </c>
      <c r="D34" s="66" t="s">
        <v>38</v>
      </c>
      <c r="E34" s="66" t="s">
        <v>102</v>
      </c>
      <c r="F34" s="89">
        <v>121600</v>
      </c>
      <c r="G34" s="89">
        <v>119100</v>
      </c>
      <c r="H34" s="89">
        <v>125900</v>
      </c>
    </row>
    <row r="35" spans="1:8" s="82" customFormat="1" ht="30">
      <c r="A35" s="42">
        <f t="shared" si="0"/>
        <v>24</v>
      </c>
      <c r="B35" s="44" t="s">
        <v>184</v>
      </c>
      <c r="C35" s="78">
        <v>130000000</v>
      </c>
      <c r="D35" s="66"/>
      <c r="E35" s="66"/>
      <c r="F35" s="71">
        <f>F36</f>
        <v>74247</v>
      </c>
      <c r="G35" s="71">
        <f>G36</f>
        <v>77024</v>
      </c>
      <c r="H35" s="71">
        <f>H36</f>
        <v>79065</v>
      </c>
    </row>
    <row r="36" spans="1:8" s="82" customFormat="1" ht="120">
      <c r="A36" s="42">
        <f t="shared" si="0"/>
        <v>25</v>
      </c>
      <c r="B36" s="44" t="s">
        <v>2</v>
      </c>
      <c r="C36" s="66" t="s">
        <v>178</v>
      </c>
      <c r="D36" s="66"/>
      <c r="E36" s="66"/>
      <c r="F36" s="71">
        <f aca="true" t="shared" si="5" ref="F36:H45">F37</f>
        <v>74247</v>
      </c>
      <c r="G36" s="71">
        <f t="shared" si="5"/>
        <v>77024</v>
      </c>
      <c r="H36" s="71">
        <f t="shared" si="5"/>
        <v>79065</v>
      </c>
    </row>
    <row r="37" spans="1:8" s="82" customFormat="1" ht="30">
      <c r="A37" s="42">
        <f t="shared" si="0"/>
        <v>26</v>
      </c>
      <c r="B37" s="44" t="s">
        <v>79</v>
      </c>
      <c r="C37" s="66" t="s">
        <v>178</v>
      </c>
      <c r="D37" s="66" t="s">
        <v>35</v>
      </c>
      <c r="E37" s="66"/>
      <c r="F37" s="71">
        <f t="shared" si="5"/>
        <v>74247</v>
      </c>
      <c r="G37" s="71">
        <f t="shared" si="5"/>
        <v>77024</v>
      </c>
      <c r="H37" s="71">
        <f t="shared" si="5"/>
        <v>79065</v>
      </c>
    </row>
    <row r="38" spans="1:8" s="82" customFormat="1" ht="45">
      <c r="A38" s="42">
        <f t="shared" si="0"/>
        <v>27</v>
      </c>
      <c r="B38" s="44" t="s">
        <v>37</v>
      </c>
      <c r="C38" s="66" t="s">
        <v>178</v>
      </c>
      <c r="D38" s="66" t="s">
        <v>38</v>
      </c>
      <c r="E38" s="66"/>
      <c r="F38" s="71">
        <f t="shared" si="5"/>
        <v>74247</v>
      </c>
      <c r="G38" s="71">
        <f t="shared" si="5"/>
        <v>77024</v>
      </c>
      <c r="H38" s="71">
        <f t="shared" si="5"/>
        <v>79065</v>
      </c>
    </row>
    <row r="39" spans="1:8" s="82" customFormat="1" ht="30">
      <c r="A39" s="42">
        <f t="shared" si="0"/>
        <v>28</v>
      </c>
      <c r="B39" s="44" t="s">
        <v>122</v>
      </c>
      <c r="C39" s="66" t="s">
        <v>178</v>
      </c>
      <c r="D39" s="66" t="s">
        <v>38</v>
      </c>
      <c r="E39" s="66" t="s">
        <v>101</v>
      </c>
      <c r="F39" s="71">
        <f t="shared" si="5"/>
        <v>74247</v>
      </c>
      <c r="G39" s="71">
        <f t="shared" si="5"/>
        <v>77024</v>
      </c>
      <c r="H39" s="71">
        <f t="shared" si="5"/>
        <v>79065</v>
      </c>
    </row>
    <row r="40" spans="1:8" s="82" customFormat="1" ht="45">
      <c r="A40" s="42">
        <f t="shared" si="0"/>
        <v>29</v>
      </c>
      <c r="B40" s="44" t="s">
        <v>309</v>
      </c>
      <c r="C40" s="66" t="s">
        <v>178</v>
      </c>
      <c r="D40" s="66" t="s">
        <v>38</v>
      </c>
      <c r="E40" s="66" t="s">
        <v>241</v>
      </c>
      <c r="F40" s="85">
        <v>74247</v>
      </c>
      <c r="G40" s="85">
        <v>77024</v>
      </c>
      <c r="H40" s="71">
        <v>79065</v>
      </c>
    </row>
    <row r="41" spans="1:8" s="82" customFormat="1" ht="30">
      <c r="A41" s="42">
        <f t="shared" si="0"/>
        <v>30</v>
      </c>
      <c r="B41" s="44" t="s">
        <v>20</v>
      </c>
      <c r="C41" s="78">
        <v>140000000</v>
      </c>
      <c r="D41" s="66"/>
      <c r="E41" s="66"/>
      <c r="F41" s="71">
        <f t="shared" si="5"/>
        <v>289000</v>
      </c>
      <c r="G41" s="71">
        <f t="shared" si="5"/>
        <v>289000</v>
      </c>
      <c r="H41" s="71">
        <f t="shared" si="5"/>
        <v>289000</v>
      </c>
    </row>
    <row r="42" spans="1:8" s="82" customFormat="1" ht="195">
      <c r="A42" s="42">
        <f t="shared" si="0"/>
        <v>31</v>
      </c>
      <c r="B42" s="44" t="s">
        <v>270</v>
      </c>
      <c r="C42" s="66" t="s">
        <v>19</v>
      </c>
      <c r="D42" s="66"/>
      <c r="E42" s="66"/>
      <c r="F42" s="71">
        <f t="shared" si="5"/>
        <v>289000</v>
      </c>
      <c r="G42" s="71">
        <f t="shared" si="5"/>
        <v>289000</v>
      </c>
      <c r="H42" s="71">
        <f t="shared" si="5"/>
        <v>289000</v>
      </c>
    </row>
    <row r="43" spans="1:8" s="82" customFormat="1" ht="15">
      <c r="A43" s="42">
        <f t="shared" si="0"/>
        <v>32</v>
      </c>
      <c r="B43" s="83" t="s">
        <v>82</v>
      </c>
      <c r="C43" s="66" t="s">
        <v>19</v>
      </c>
      <c r="D43" s="66" t="s">
        <v>118</v>
      </c>
      <c r="E43" s="66"/>
      <c r="F43" s="71">
        <f t="shared" si="5"/>
        <v>289000</v>
      </c>
      <c r="G43" s="71">
        <f t="shared" si="5"/>
        <v>289000</v>
      </c>
      <c r="H43" s="71">
        <f t="shared" si="5"/>
        <v>289000</v>
      </c>
    </row>
    <row r="44" spans="1:8" s="82" customFormat="1" ht="15">
      <c r="A44" s="42">
        <f t="shared" si="0"/>
        <v>33</v>
      </c>
      <c r="B44" s="83" t="s">
        <v>88</v>
      </c>
      <c r="C44" s="66" t="s">
        <v>19</v>
      </c>
      <c r="D44" s="66" t="s">
        <v>83</v>
      </c>
      <c r="E44" s="66"/>
      <c r="F44" s="71">
        <f t="shared" si="5"/>
        <v>289000</v>
      </c>
      <c r="G44" s="71">
        <f t="shared" si="5"/>
        <v>289000</v>
      </c>
      <c r="H44" s="71">
        <f t="shared" si="5"/>
        <v>289000</v>
      </c>
    </row>
    <row r="45" spans="1:8" s="82" customFormat="1" ht="15">
      <c r="A45" s="42">
        <f t="shared" si="0"/>
        <v>34</v>
      </c>
      <c r="B45" s="44" t="s">
        <v>125</v>
      </c>
      <c r="C45" s="66" t="s">
        <v>19</v>
      </c>
      <c r="D45" s="66" t="s">
        <v>83</v>
      </c>
      <c r="E45" s="66" t="s">
        <v>105</v>
      </c>
      <c r="F45" s="71">
        <f t="shared" si="5"/>
        <v>289000</v>
      </c>
      <c r="G45" s="71">
        <f t="shared" si="5"/>
        <v>289000</v>
      </c>
      <c r="H45" s="71">
        <f t="shared" si="5"/>
        <v>289000</v>
      </c>
    </row>
    <row r="46" spans="1:8" s="82" customFormat="1" ht="15">
      <c r="A46" s="42">
        <f t="shared" si="0"/>
        <v>35</v>
      </c>
      <c r="B46" s="44" t="s">
        <v>81</v>
      </c>
      <c r="C46" s="66" t="s">
        <v>19</v>
      </c>
      <c r="D46" s="66" t="s">
        <v>83</v>
      </c>
      <c r="E46" s="66" t="s">
        <v>106</v>
      </c>
      <c r="F46" s="85">
        <v>289000</v>
      </c>
      <c r="G46" s="85">
        <v>289000</v>
      </c>
      <c r="H46" s="71">
        <v>289000</v>
      </c>
    </row>
    <row r="47" spans="1:8" s="82" customFormat="1" ht="29.25" customHeight="1">
      <c r="A47" s="42">
        <f t="shared" si="0"/>
        <v>36</v>
      </c>
      <c r="B47" s="44" t="s">
        <v>156</v>
      </c>
      <c r="C47" s="78">
        <v>8100000000</v>
      </c>
      <c r="D47" s="42"/>
      <c r="E47" s="66"/>
      <c r="F47" s="71">
        <f>F48</f>
        <v>3397163.75</v>
      </c>
      <c r="G47" s="71">
        <f>G48</f>
        <v>3296449.75</v>
      </c>
      <c r="H47" s="71">
        <f>H48</f>
        <v>3075167.75</v>
      </c>
    </row>
    <row r="48" spans="1:8" s="82" customFormat="1" ht="24" customHeight="1">
      <c r="A48" s="42">
        <f t="shared" si="0"/>
        <v>37</v>
      </c>
      <c r="B48" s="44" t="s">
        <v>180</v>
      </c>
      <c r="C48" s="78">
        <v>8110000000</v>
      </c>
      <c r="D48" s="42"/>
      <c r="E48" s="66"/>
      <c r="F48" s="71">
        <f>F49+F54+F59+F64</f>
        <v>3397163.75</v>
      </c>
      <c r="G48" s="71">
        <f>G49+G54+G59+G64</f>
        <v>3296449.75</v>
      </c>
      <c r="H48" s="71">
        <f>H49+H54+H59+H64</f>
        <v>3075167.75</v>
      </c>
    </row>
    <row r="49" spans="1:8" s="82" customFormat="1" ht="54.75" customHeight="1">
      <c r="A49" s="42">
        <f t="shared" si="0"/>
        <v>38</v>
      </c>
      <c r="B49" s="44" t="s">
        <v>189</v>
      </c>
      <c r="C49" s="78">
        <v>8110051180</v>
      </c>
      <c r="D49" s="66"/>
      <c r="E49" s="66"/>
      <c r="F49" s="71">
        <f>F50</f>
        <v>53225</v>
      </c>
      <c r="G49" s="71">
        <f>G50</f>
        <v>55790</v>
      </c>
      <c r="H49" s="71">
        <f>H50</f>
        <v>0</v>
      </c>
    </row>
    <row r="50" spans="1:8" s="82" customFormat="1" ht="53.25" customHeight="1">
      <c r="A50" s="42">
        <f t="shared" si="0"/>
        <v>39</v>
      </c>
      <c r="B50" s="44" t="s">
        <v>36</v>
      </c>
      <c r="C50" s="78">
        <v>8110051180</v>
      </c>
      <c r="D50" s="66" t="s">
        <v>49</v>
      </c>
      <c r="E50" s="66"/>
      <c r="F50" s="71">
        <f aca="true" t="shared" si="6" ref="F50:H52">F51</f>
        <v>53225</v>
      </c>
      <c r="G50" s="71">
        <f t="shared" si="6"/>
        <v>55790</v>
      </c>
      <c r="H50" s="71">
        <f t="shared" si="6"/>
        <v>0</v>
      </c>
    </row>
    <row r="51" spans="1:8" s="82" customFormat="1" ht="30">
      <c r="A51" s="42">
        <f t="shared" si="0"/>
        <v>40</v>
      </c>
      <c r="B51" s="44" t="s">
        <v>155</v>
      </c>
      <c r="C51" s="78">
        <v>8110051180</v>
      </c>
      <c r="D51" s="66" t="s">
        <v>33</v>
      </c>
      <c r="E51" s="66"/>
      <c r="F51" s="71">
        <f>F52</f>
        <v>53225</v>
      </c>
      <c r="G51" s="71">
        <f t="shared" si="6"/>
        <v>55790</v>
      </c>
      <c r="H51" s="71">
        <f t="shared" si="6"/>
        <v>0</v>
      </c>
    </row>
    <row r="52" spans="1:8" s="82" customFormat="1" ht="15">
      <c r="A52" s="42">
        <f t="shared" si="0"/>
        <v>41</v>
      </c>
      <c r="B52" s="44" t="s">
        <v>120</v>
      </c>
      <c r="C52" s="78">
        <v>8110051180</v>
      </c>
      <c r="D52" s="66" t="s">
        <v>33</v>
      </c>
      <c r="E52" s="66" t="s">
        <v>99</v>
      </c>
      <c r="F52" s="71">
        <f t="shared" si="6"/>
        <v>53225</v>
      </c>
      <c r="G52" s="71">
        <f t="shared" si="6"/>
        <v>55790</v>
      </c>
      <c r="H52" s="71">
        <f>H53</f>
        <v>0</v>
      </c>
    </row>
    <row r="53" spans="1:8" s="82" customFormat="1" ht="15">
      <c r="A53" s="42">
        <f t="shared" si="0"/>
        <v>42</v>
      </c>
      <c r="B53" s="44" t="s">
        <v>121</v>
      </c>
      <c r="C53" s="78">
        <v>8110051180</v>
      </c>
      <c r="D53" s="66" t="s">
        <v>33</v>
      </c>
      <c r="E53" s="66" t="s">
        <v>100</v>
      </c>
      <c r="F53" s="71">
        <v>53225</v>
      </c>
      <c r="G53" s="71">
        <v>55790</v>
      </c>
      <c r="H53" s="71">
        <v>0</v>
      </c>
    </row>
    <row r="54" spans="1:8" s="82" customFormat="1" ht="90">
      <c r="A54" s="42">
        <f t="shared" si="0"/>
        <v>43</v>
      </c>
      <c r="B54" s="69" t="s">
        <v>311</v>
      </c>
      <c r="C54" s="78">
        <v>8110075140</v>
      </c>
      <c r="D54" s="66"/>
      <c r="E54" s="66"/>
      <c r="F54" s="71">
        <f aca="true" t="shared" si="7" ref="F54:H57">F55</f>
        <v>192</v>
      </c>
      <c r="G54" s="71">
        <f t="shared" si="7"/>
        <v>192</v>
      </c>
      <c r="H54" s="71">
        <f t="shared" si="7"/>
        <v>192</v>
      </c>
    </row>
    <row r="55" spans="1:8" s="82" customFormat="1" ht="30">
      <c r="A55" s="42">
        <f t="shared" si="0"/>
        <v>44</v>
      </c>
      <c r="B55" s="44" t="s">
        <v>34</v>
      </c>
      <c r="C55" s="78">
        <v>8110075140</v>
      </c>
      <c r="D55" s="66" t="s">
        <v>35</v>
      </c>
      <c r="E55" s="66"/>
      <c r="F55" s="71">
        <f t="shared" si="7"/>
        <v>192</v>
      </c>
      <c r="G55" s="71">
        <f t="shared" si="7"/>
        <v>192</v>
      </c>
      <c r="H55" s="71">
        <f t="shared" si="7"/>
        <v>192</v>
      </c>
    </row>
    <row r="56" spans="1:8" s="82" customFormat="1" ht="45">
      <c r="A56" s="42">
        <f t="shared" si="0"/>
        <v>45</v>
      </c>
      <c r="B56" s="44" t="s">
        <v>37</v>
      </c>
      <c r="C56" s="78">
        <v>8110075140</v>
      </c>
      <c r="D56" s="66" t="s">
        <v>38</v>
      </c>
      <c r="E56" s="66"/>
      <c r="F56" s="71">
        <f t="shared" si="7"/>
        <v>192</v>
      </c>
      <c r="G56" s="71">
        <f t="shared" si="7"/>
        <v>192</v>
      </c>
      <c r="H56" s="71">
        <f t="shared" si="7"/>
        <v>192</v>
      </c>
    </row>
    <row r="57" spans="1:8" s="82" customFormat="1" ht="15">
      <c r="A57" s="42">
        <f t="shared" si="0"/>
        <v>46</v>
      </c>
      <c r="B57" s="44" t="s">
        <v>109</v>
      </c>
      <c r="C57" s="78">
        <v>8110075140</v>
      </c>
      <c r="D57" s="66" t="s">
        <v>38</v>
      </c>
      <c r="E57" s="66" t="s">
        <v>90</v>
      </c>
      <c r="F57" s="71">
        <f t="shared" si="7"/>
        <v>192</v>
      </c>
      <c r="G57" s="71">
        <f t="shared" si="7"/>
        <v>192</v>
      </c>
      <c r="H57" s="71">
        <f t="shared" si="7"/>
        <v>192</v>
      </c>
    </row>
    <row r="58" spans="1:8" s="82" customFormat="1" ht="15">
      <c r="A58" s="42">
        <f t="shared" si="0"/>
        <v>47</v>
      </c>
      <c r="B58" s="44" t="s">
        <v>119</v>
      </c>
      <c r="C58" s="78">
        <v>8110075140</v>
      </c>
      <c r="D58" s="66" t="s">
        <v>38</v>
      </c>
      <c r="E58" s="66" t="s">
        <v>98</v>
      </c>
      <c r="F58" s="71">
        <v>192</v>
      </c>
      <c r="G58" s="71">
        <v>192</v>
      </c>
      <c r="H58" s="71">
        <v>192</v>
      </c>
    </row>
    <row r="59" spans="1:8" s="82" customFormat="1" ht="75">
      <c r="A59" s="42">
        <f t="shared" si="0"/>
        <v>48</v>
      </c>
      <c r="B59" s="44" t="s">
        <v>181</v>
      </c>
      <c r="C59" s="78">
        <v>8110080050</v>
      </c>
      <c r="D59" s="66"/>
      <c r="E59" s="66"/>
      <c r="F59" s="71">
        <f aca="true" t="shared" si="8" ref="F59:H62">F60</f>
        <v>1000</v>
      </c>
      <c r="G59" s="71">
        <f t="shared" si="8"/>
        <v>1000</v>
      </c>
      <c r="H59" s="71">
        <f t="shared" si="8"/>
        <v>1000</v>
      </c>
    </row>
    <row r="60" spans="1:8" s="82" customFormat="1" ht="15">
      <c r="A60" s="42">
        <f t="shared" si="0"/>
        <v>49</v>
      </c>
      <c r="B60" s="44" t="s">
        <v>158</v>
      </c>
      <c r="C60" s="78">
        <v>8110080050</v>
      </c>
      <c r="D60" s="66" t="s">
        <v>159</v>
      </c>
      <c r="E60" s="66"/>
      <c r="F60" s="71">
        <f t="shared" si="8"/>
        <v>1000</v>
      </c>
      <c r="G60" s="71">
        <f t="shared" si="8"/>
        <v>1000</v>
      </c>
      <c r="H60" s="71">
        <f t="shared" si="8"/>
        <v>1000</v>
      </c>
    </row>
    <row r="61" spans="1:8" s="82" customFormat="1" ht="15">
      <c r="A61" s="42">
        <f t="shared" si="0"/>
        <v>50</v>
      </c>
      <c r="B61" s="44" t="s">
        <v>48</v>
      </c>
      <c r="C61" s="78">
        <v>8110080050</v>
      </c>
      <c r="D61" s="66" t="s">
        <v>47</v>
      </c>
      <c r="E61" s="66"/>
      <c r="F61" s="71">
        <f t="shared" si="8"/>
        <v>1000</v>
      </c>
      <c r="G61" s="71">
        <f t="shared" si="8"/>
        <v>1000</v>
      </c>
      <c r="H61" s="71">
        <f t="shared" si="8"/>
        <v>1000</v>
      </c>
    </row>
    <row r="62" spans="1:8" s="82" customFormat="1" ht="15">
      <c r="A62" s="42">
        <f t="shared" si="0"/>
        <v>51</v>
      </c>
      <c r="B62" s="44" t="s">
        <v>109</v>
      </c>
      <c r="C62" s="78">
        <v>8110080050</v>
      </c>
      <c r="D62" s="66" t="s">
        <v>47</v>
      </c>
      <c r="E62" s="66" t="s">
        <v>90</v>
      </c>
      <c r="F62" s="71">
        <f t="shared" si="8"/>
        <v>1000</v>
      </c>
      <c r="G62" s="71">
        <f t="shared" si="8"/>
        <v>1000</v>
      </c>
      <c r="H62" s="71">
        <f t="shared" si="8"/>
        <v>1000</v>
      </c>
    </row>
    <row r="63" spans="1:8" s="82" customFormat="1" ht="15">
      <c r="A63" s="42">
        <f t="shared" si="0"/>
        <v>52</v>
      </c>
      <c r="B63" s="44" t="s">
        <v>112</v>
      </c>
      <c r="C63" s="78">
        <v>8110080050</v>
      </c>
      <c r="D63" s="42">
        <v>870</v>
      </c>
      <c r="E63" s="66" t="s">
        <v>97</v>
      </c>
      <c r="F63" s="71">
        <v>1000</v>
      </c>
      <c r="G63" s="71">
        <v>1000</v>
      </c>
      <c r="H63" s="71">
        <v>1000</v>
      </c>
    </row>
    <row r="64" spans="1:8" s="82" customFormat="1" ht="75">
      <c r="A64" s="42">
        <f t="shared" si="0"/>
        <v>53</v>
      </c>
      <c r="B64" s="44" t="s">
        <v>157</v>
      </c>
      <c r="C64" s="78">
        <v>8110080210</v>
      </c>
      <c r="D64" s="42"/>
      <c r="E64" s="66"/>
      <c r="F64" s="71">
        <f>F65+F69+F73</f>
        <v>3342746.75</v>
      </c>
      <c r="G64" s="71">
        <f>G65+G69+G73</f>
        <v>3239467.75</v>
      </c>
      <c r="H64" s="71">
        <f>H65+H69+H73</f>
        <v>3073975.75</v>
      </c>
    </row>
    <row r="65" spans="1:8" s="82" customFormat="1" ht="75">
      <c r="A65" s="42">
        <f t="shared" si="0"/>
        <v>54</v>
      </c>
      <c r="B65" s="44" t="s">
        <v>36</v>
      </c>
      <c r="C65" s="78">
        <v>8110080210</v>
      </c>
      <c r="D65" s="42">
        <v>100</v>
      </c>
      <c r="E65" s="66"/>
      <c r="F65" s="71">
        <f aca="true" t="shared" si="9" ref="F65:H67">F66</f>
        <v>2356466.4</v>
      </c>
      <c r="G65" s="71">
        <f t="shared" si="9"/>
        <v>2356466.4</v>
      </c>
      <c r="H65" s="71">
        <f t="shared" si="9"/>
        <v>2356466.4</v>
      </c>
    </row>
    <row r="66" spans="1:8" s="82" customFormat="1" ht="30">
      <c r="A66" s="42">
        <f t="shared" si="0"/>
        <v>55</v>
      </c>
      <c r="B66" s="44" t="s">
        <v>155</v>
      </c>
      <c r="C66" s="78">
        <v>8110080210</v>
      </c>
      <c r="D66" s="42">
        <v>120</v>
      </c>
      <c r="E66" s="66"/>
      <c r="F66" s="71">
        <f t="shared" si="9"/>
        <v>2356466.4</v>
      </c>
      <c r="G66" s="71">
        <f t="shared" si="9"/>
        <v>2356466.4</v>
      </c>
      <c r="H66" s="71">
        <f t="shared" si="9"/>
        <v>2356466.4</v>
      </c>
    </row>
    <row r="67" spans="1:8" s="82" customFormat="1" ht="15">
      <c r="A67" s="42">
        <f t="shared" si="0"/>
        <v>56</v>
      </c>
      <c r="B67" s="44" t="s">
        <v>109</v>
      </c>
      <c r="C67" s="78">
        <v>8110080210</v>
      </c>
      <c r="D67" s="42">
        <v>120</v>
      </c>
      <c r="E67" s="66" t="s">
        <v>90</v>
      </c>
      <c r="F67" s="71">
        <f t="shared" si="9"/>
        <v>2356466.4</v>
      </c>
      <c r="G67" s="71">
        <f t="shared" si="9"/>
        <v>2356466.4</v>
      </c>
      <c r="H67" s="71">
        <f t="shared" si="9"/>
        <v>2356466.4</v>
      </c>
    </row>
    <row r="68" spans="1:8" s="82" customFormat="1" ht="60">
      <c r="A68" s="42">
        <f t="shared" si="0"/>
        <v>57</v>
      </c>
      <c r="B68" s="44" t="s">
        <v>111</v>
      </c>
      <c r="C68" s="78">
        <v>8110080210</v>
      </c>
      <c r="D68" s="42">
        <v>120</v>
      </c>
      <c r="E68" s="66" t="s">
        <v>96</v>
      </c>
      <c r="F68" s="85">
        <v>2356466.4</v>
      </c>
      <c r="G68" s="85">
        <v>2356466.4</v>
      </c>
      <c r="H68" s="85">
        <v>2356466.4</v>
      </c>
    </row>
    <row r="69" spans="1:8" s="82" customFormat="1" ht="30">
      <c r="A69" s="42">
        <f t="shared" si="0"/>
        <v>58</v>
      </c>
      <c r="B69" s="44" t="s">
        <v>34</v>
      </c>
      <c r="C69" s="78">
        <v>8110080210</v>
      </c>
      <c r="D69" s="42">
        <v>200</v>
      </c>
      <c r="E69" s="66"/>
      <c r="F69" s="71">
        <f>F70</f>
        <v>982221.35</v>
      </c>
      <c r="G69" s="71">
        <f aca="true" t="shared" si="10" ref="G69:H71">G70</f>
        <v>878942.35</v>
      </c>
      <c r="H69" s="71">
        <f t="shared" si="10"/>
        <v>713450.35</v>
      </c>
    </row>
    <row r="70" spans="1:8" s="82" customFormat="1" ht="45">
      <c r="A70" s="42">
        <f t="shared" si="0"/>
        <v>59</v>
      </c>
      <c r="B70" s="44" t="s">
        <v>37</v>
      </c>
      <c r="C70" s="78">
        <v>8110080210</v>
      </c>
      <c r="D70" s="42">
        <v>240</v>
      </c>
      <c r="E70" s="66"/>
      <c r="F70" s="71">
        <f>F71</f>
        <v>982221.35</v>
      </c>
      <c r="G70" s="71">
        <f t="shared" si="10"/>
        <v>878942.35</v>
      </c>
      <c r="H70" s="71">
        <f t="shared" si="10"/>
        <v>713450.35</v>
      </c>
    </row>
    <row r="71" spans="1:8" s="82" customFormat="1" ht="15">
      <c r="A71" s="42">
        <f t="shared" si="0"/>
        <v>60</v>
      </c>
      <c r="B71" s="44" t="s">
        <v>109</v>
      </c>
      <c r="C71" s="78">
        <v>8110080210</v>
      </c>
      <c r="D71" s="42">
        <v>240</v>
      </c>
      <c r="E71" s="66" t="s">
        <v>90</v>
      </c>
      <c r="F71" s="71">
        <f>F72</f>
        <v>982221.35</v>
      </c>
      <c r="G71" s="71">
        <f t="shared" si="10"/>
        <v>878942.35</v>
      </c>
      <c r="H71" s="71">
        <f t="shared" si="10"/>
        <v>713450.35</v>
      </c>
    </row>
    <row r="72" spans="1:8" s="82" customFormat="1" ht="60">
      <c r="A72" s="42">
        <f t="shared" si="0"/>
        <v>61</v>
      </c>
      <c r="B72" s="44" t="s">
        <v>111</v>
      </c>
      <c r="C72" s="78">
        <v>8110080210</v>
      </c>
      <c r="D72" s="42">
        <v>240</v>
      </c>
      <c r="E72" s="66" t="s">
        <v>96</v>
      </c>
      <c r="F72" s="85">
        <v>982221.35</v>
      </c>
      <c r="G72" s="85">
        <v>878942.35</v>
      </c>
      <c r="H72" s="71">
        <v>713450.35</v>
      </c>
    </row>
    <row r="73" spans="1:8" s="82" customFormat="1" ht="15">
      <c r="A73" s="42">
        <f t="shared" si="0"/>
        <v>62</v>
      </c>
      <c r="B73" s="44" t="s">
        <v>158</v>
      </c>
      <c r="C73" s="78">
        <v>8110080210</v>
      </c>
      <c r="D73" s="42">
        <v>800</v>
      </c>
      <c r="E73" s="66"/>
      <c r="F73" s="71">
        <f aca="true" t="shared" si="11" ref="F73:H74">F74</f>
        <v>4059</v>
      </c>
      <c r="G73" s="71">
        <f t="shared" si="11"/>
        <v>4059</v>
      </c>
      <c r="H73" s="71">
        <f t="shared" si="11"/>
        <v>4059</v>
      </c>
    </row>
    <row r="74" spans="1:8" s="82" customFormat="1" ht="15">
      <c r="A74" s="42">
        <f t="shared" si="0"/>
        <v>63</v>
      </c>
      <c r="B74" s="44" t="s">
        <v>51</v>
      </c>
      <c r="C74" s="78">
        <v>8110080210</v>
      </c>
      <c r="D74" s="42">
        <v>850</v>
      </c>
      <c r="E74" s="66"/>
      <c r="F74" s="71">
        <f t="shared" si="11"/>
        <v>4059</v>
      </c>
      <c r="G74" s="71">
        <f t="shared" si="11"/>
        <v>4059</v>
      </c>
      <c r="H74" s="71">
        <f t="shared" si="11"/>
        <v>4059</v>
      </c>
    </row>
    <row r="75" spans="1:8" s="82" customFormat="1" ht="15">
      <c r="A75" s="42">
        <f t="shared" si="0"/>
        <v>64</v>
      </c>
      <c r="B75" s="44" t="s">
        <v>109</v>
      </c>
      <c r="C75" s="78">
        <v>8110080210</v>
      </c>
      <c r="D75" s="42">
        <v>850</v>
      </c>
      <c r="E75" s="66" t="s">
        <v>90</v>
      </c>
      <c r="F75" s="71">
        <f>F76</f>
        <v>4059</v>
      </c>
      <c r="G75" s="71">
        <f>G76</f>
        <v>4059</v>
      </c>
      <c r="H75" s="71">
        <f>H76</f>
        <v>4059</v>
      </c>
    </row>
    <row r="76" spans="1:8" s="82" customFormat="1" ht="60">
      <c r="A76" s="42">
        <f t="shared" si="0"/>
        <v>65</v>
      </c>
      <c r="B76" s="44" t="s">
        <v>111</v>
      </c>
      <c r="C76" s="78">
        <v>8110080210</v>
      </c>
      <c r="D76" s="42">
        <v>850</v>
      </c>
      <c r="E76" s="66" t="s">
        <v>96</v>
      </c>
      <c r="F76" s="71">
        <v>4059</v>
      </c>
      <c r="G76" s="71">
        <v>4059</v>
      </c>
      <c r="H76" s="71">
        <v>4059</v>
      </c>
    </row>
    <row r="77" spans="1:8" s="82" customFormat="1" ht="135">
      <c r="A77" s="42">
        <f t="shared" si="0"/>
        <v>66</v>
      </c>
      <c r="B77" s="83" t="s">
        <v>271</v>
      </c>
      <c r="C77" s="78">
        <v>8110082080</v>
      </c>
      <c r="D77" s="42"/>
      <c r="E77" s="66"/>
      <c r="F77" s="71">
        <v>26404</v>
      </c>
      <c r="G77" s="71">
        <v>26404</v>
      </c>
      <c r="H77" s="71">
        <v>26404</v>
      </c>
    </row>
    <row r="78" spans="1:8" s="82" customFormat="1" ht="15">
      <c r="A78" s="42">
        <f aca="true" t="shared" si="12" ref="A78:A89">A77+1</f>
        <v>67</v>
      </c>
      <c r="B78" s="83" t="s">
        <v>82</v>
      </c>
      <c r="C78" s="78">
        <v>8110082080</v>
      </c>
      <c r="D78" s="42">
        <v>500</v>
      </c>
      <c r="E78" s="66"/>
      <c r="F78" s="71">
        <v>26404</v>
      </c>
      <c r="G78" s="71">
        <v>26404</v>
      </c>
      <c r="H78" s="71">
        <v>26404</v>
      </c>
    </row>
    <row r="79" spans="1:8" s="82" customFormat="1" ht="15">
      <c r="A79" s="42">
        <f t="shared" si="12"/>
        <v>68</v>
      </c>
      <c r="B79" s="83" t="s">
        <v>88</v>
      </c>
      <c r="C79" s="78">
        <v>8110082080</v>
      </c>
      <c r="D79" s="42">
        <v>540</v>
      </c>
      <c r="E79" s="66"/>
      <c r="F79" s="71">
        <v>26404</v>
      </c>
      <c r="G79" s="71">
        <v>26404</v>
      </c>
      <c r="H79" s="71">
        <v>26404</v>
      </c>
    </row>
    <row r="80" spans="1:8" s="82" customFormat="1" ht="45">
      <c r="A80" s="42">
        <f t="shared" si="12"/>
        <v>69</v>
      </c>
      <c r="B80" s="44" t="s">
        <v>310</v>
      </c>
      <c r="C80" s="78">
        <v>8110082080</v>
      </c>
      <c r="D80" s="66" t="s">
        <v>83</v>
      </c>
      <c r="E80" s="66" t="s">
        <v>224</v>
      </c>
      <c r="F80" s="71">
        <f>F81</f>
        <v>26404</v>
      </c>
      <c r="G80" s="71">
        <f>G81</f>
        <v>26404</v>
      </c>
      <c r="H80" s="71">
        <f>H81</f>
        <v>26404</v>
      </c>
    </row>
    <row r="81" spans="1:8" s="82" customFormat="1" ht="30">
      <c r="A81" s="42">
        <f t="shared" si="12"/>
        <v>70</v>
      </c>
      <c r="B81" s="44" t="s">
        <v>226</v>
      </c>
      <c r="C81" s="78">
        <v>8110082080</v>
      </c>
      <c r="D81" s="66" t="s">
        <v>83</v>
      </c>
      <c r="E81" s="66" t="s">
        <v>225</v>
      </c>
      <c r="F81" s="71">
        <v>26404</v>
      </c>
      <c r="G81" s="71">
        <v>26404</v>
      </c>
      <c r="H81" s="71">
        <v>26404</v>
      </c>
    </row>
    <row r="82" spans="1:8" s="82" customFormat="1" ht="45">
      <c r="A82" s="42">
        <f t="shared" si="12"/>
        <v>71</v>
      </c>
      <c r="B82" s="44" t="s">
        <v>152</v>
      </c>
      <c r="C82" s="78">
        <v>9100000000</v>
      </c>
      <c r="D82" s="42"/>
      <c r="E82" s="66"/>
      <c r="F82" s="71">
        <f aca="true" t="shared" si="13" ref="F82:H87">F83</f>
        <v>1035071.25</v>
      </c>
      <c r="G82" s="71">
        <f t="shared" si="13"/>
        <v>1035071.25</v>
      </c>
      <c r="H82" s="71">
        <f t="shared" si="13"/>
        <v>1035071.25</v>
      </c>
    </row>
    <row r="83" spans="1:8" s="82" customFormat="1" ht="15">
      <c r="A83" s="42">
        <f t="shared" si="12"/>
        <v>72</v>
      </c>
      <c r="B83" s="44" t="s">
        <v>153</v>
      </c>
      <c r="C83" s="78">
        <v>9110000000</v>
      </c>
      <c r="D83" s="42"/>
      <c r="E83" s="66"/>
      <c r="F83" s="71">
        <f t="shared" si="13"/>
        <v>1035071.25</v>
      </c>
      <c r="G83" s="71">
        <f t="shared" si="13"/>
        <v>1035071.25</v>
      </c>
      <c r="H83" s="71">
        <f t="shared" si="13"/>
        <v>1035071.25</v>
      </c>
    </row>
    <row r="84" spans="1:8" s="82" customFormat="1" ht="90">
      <c r="A84" s="42">
        <f t="shared" si="12"/>
        <v>73</v>
      </c>
      <c r="B84" s="44" t="s">
        <v>154</v>
      </c>
      <c r="C84" s="78">
        <v>9110080210</v>
      </c>
      <c r="D84" s="42"/>
      <c r="E84" s="66"/>
      <c r="F84" s="71">
        <f t="shared" si="13"/>
        <v>1035071.25</v>
      </c>
      <c r="G84" s="71">
        <f t="shared" si="13"/>
        <v>1035071.25</v>
      </c>
      <c r="H84" s="71">
        <f t="shared" si="13"/>
        <v>1035071.25</v>
      </c>
    </row>
    <row r="85" spans="1:8" s="82" customFormat="1" ht="75">
      <c r="A85" s="42">
        <f t="shared" si="12"/>
        <v>74</v>
      </c>
      <c r="B85" s="44" t="s">
        <v>36</v>
      </c>
      <c r="C85" s="78">
        <v>9110080210</v>
      </c>
      <c r="D85" s="42">
        <v>100</v>
      </c>
      <c r="E85" s="66"/>
      <c r="F85" s="71">
        <f t="shared" si="13"/>
        <v>1035071.25</v>
      </c>
      <c r="G85" s="71">
        <f t="shared" si="13"/>
        <v>1035071.25</v>
      </c>
      <c r="H85" s="71">
        <f t="shared" si="13"/>
        <v>1035071.25</v>
      </c>
    </row>
    <row r="86" spans="1:8" s="82" customFormat="1" ht="30">
      <c r="A86" s="42">
        <f t="shared" si="12"/>
        <v>75</v>
      </c>
      <c r="B86" s="44" t="s">
        <v>155</v>
      </c>
      <c r="C86" s="78">
        <v>9110080210</v>
      </c>
      <c r="D86" s="42">
        <v>120</v>
      </c>
      <c r="E86" s="66"/>
      <c r="F86" s="71">
        <f t="shared" si="13"/>
        <v>1035071.25</v>
      </c>
      <c r="G86" s="71">
        <f t="shared" si="13"/>
        <v>1035071.25</v>
      </c>
      <c r="H86" s="71">
        <f t="shared" si="13"/>
        <v>1035071.25</v>
      </c>
    </row>
    <row r="87" spans="1:8" s="82" customFormat="1" ht="15">
      <c r="A87" s="42">
        <f t="shared" si="12"/>
        <v>76</v>
      </c>
      <c r="B87" s="44" t="s">
        <v>109</v>
      </c>
      <c r="C87" s="78">
        <v>9110080210</v>
      </c>
      <c r="D87" s="42">
        <v>120</v>
      </c>
      <c r="E87" s="66" t="s">
        <v>90</v>
      </c>
      <c r="F87" s="71">
        <f t="shared" si="13"/>
        <v>1035071.25</v>
      </c>
      <c r="G87" s="71">
        <f t="shared" si="13"/>
        <v>1035071.25</v>
      </c>
      <c r="H87" s="71">
        <f t="shared" si="13"/>
        <v>1035071.25</v>
      </c>
    </row>
    <row r="88" spans="1:8" s="82" customFormat="1" ht="45">
      <c r="A88" s="42">
        <f t="shared" si="12"/>
        <v>77</v>
      </c>
      <c r="B88" s="44" t="s">
        <v>128</v>
      </c>
      <c r="C88" s="78">
        <v>9110080210</v>
      </c>
      <c r="D88" s="42">
        <v>120</v>
      </c>
      <c r="E88" s="66" t="s">
        <v>95</v>
      </c>
      <c r="F88" s="71">
        <v>1035071.25</v>
      </c>
      <c r="G88" s="71">
        <v>1035071.25</v>
      </c>
      <c r="H88" s="71">
        <v>1035071.25</v>
      </c>
    </row>
    <row r="89" spans="1:8" s="82" customFormat="1" ht="15">
      <c r="A89" s="42">
        <f t="shared" si="12"/>
        <v>78</v>
      </c>
      <c r="B89" s="44" t="s">
        <v>132</v>
      </c>
      <c r="C89" s="78"/>
      <c r="D89" s="66"/>
      <c r="E89" s="42"/>
      <c r="F89" s="71"/>
      <c r="G89" s="71">
        <v>128264</v>
      </c>
      <c r="H89" s="71">
        <v>253739</v>
      </c>
    </row>
    <row r="90" spans="1:8" s="84" customFormat="1" ht="15">
      <c r="A90" s="42"/>
      <c r="B90" s="56" t="s">
        <v>32</v>
      </c>
      <c r="C90" s="79"/>
      <c r="D90" s="73"/>
      <c r="E90" s="72"/>
      <c r="F90" s="88">
        <f>F82+F47+F12+F89+F80</f>
        <v>5128009</v>
      </c>
      <c r="G90" s="88">
        <f>G82+G47+G12+G89+G80</f>
        <v>5130574</v>
      </c>
      <c r="H90" s="88">
        <f>H82+H47+H12+H89+H80</f>
        <v>5074784</v>
      </c>
    </row>
  </sheetData>
  <sheetProtection/>
  <autoFilter ref="A10:H90"/>
  <mergeCells count="13">
    <mergeCell ref="A8:A10"/>
    <mergeCell ref="B8:B10"/>
    <mergeCell ref="C8:C10"/>
    <mergeCell ref="D8:D10"/>
    <mergeCell ref="E8:E10"/>
    <mergeCell ref="F8:F10"/>
    <mergeCell ref="A1:H1"/>
    <mergeCell ref="A2:H2"/>
    <mergeCell ref="A3:H3"/>
    <mergeCell ref="A5:H6"/>
    <mergeCell ref="A7:H7"/>
    <mergeCell ref="G8:G10"/>
    <mergeCell ref="H8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2022-11-14T11:44:01Z</cp:lastPrinted>
  <dcterms:created xsi:type="dcterms:W3CDTF">2010-12-02T07:50:49Z</dcterms:created>
  <dcterms:modified xsi:type="dcterms:W3CDTF">2022-11-18T06:24:44Z</dcterms:modified>
  <cp:category/>
  <cp:version/>
  <cp:contentType/>
  <cp:contentStatus/>
</cp:coreProperties>
</file>