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75" windowHeight="8625" tabRatio="657" activeTab="6"/>
  </bookViews>
  <sheets>
    <sheet name="текст  апр" sheetId="1" r:id="rId1"/>
    <sheet name="прил 1 источники" sheetId="2" r:id="rId2"/>
    <sheet name="прил 2" sheetId="3" r:id="rId3"/>
    <sheet name="прил 4 доходы" sheetId="4" r:id="rId4"/>
    <sheet name="прил 5 РП" sheetId="5" r:id="rId5"/>
    <sheet name="прил 6 ведом" sheetId="6" r:id="rId6"/>
    <sheet name="прил 7 программы" sheetId="7" r:id="rId7"/>
  </sheets>
  <definedNames/>
  <calcPr fullCalcOnLoad="1" refMode="R1C1"/>
</workbook>
</file>

<file path=xl/sharedStrings.xml><?xml version="1.0" encoding="utf-8"?>
<sst xmlns="http://schemas.openxmlformats.org/spreadsheetml/2006/main" count="780" uniqueCount="370">
  <si>
    <t xml:space="preserve">      Статья 11. Дорожный фонд Администрации Захаровского сельсовета</t>
  </si>
  <si>
    <t xml:space="preserve">      Статья 13. Муниципальный внутренний долг Захаровского сельсовета</t>
  </si>
  <si>
    <t>0140000000</t>
  </si>
  <si>
    <t>0140082060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</si>
  <si>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</si>
  <si>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"Прочие мероприятия Захаровского сельсовета" </t>
  </si>
  <si>
    <t>810 2 02 30000 00 0000 150</t>
  </si>
  <si>
    <t>810 2 02 30024 00 0000 150</t>
  </si>
  <si>
    <t>810 2 02 30024 10 0000 150</t>
  </si>
  <si>
    <t>810 2 02 30024 10 4901 150</t>
  </si>
  <si>
    <t>810 2 02 35118 00 0000 150</t>
  </si>
  <si>
    <t>810 2 02 35118 10 0000 150</t>
  </si>
  <si>
    <t>000 2 02 40000 00 0000 150</t>
  </si>
  <si>
    <t>810 2 02 49999 00 0000 150</t>
  </si>
  <si>
    <t>810 2 02 49999 10 0000 150</t>
  </si>
  <si>
    <t>810 2 02 49999 10 0002 150</t>
  </si>
  <si>
    <t>Наименование кода классификации доходов бюджета</t>
  </si>
  <si>
    <t>ВСЕГО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</si>
  <si>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</si>
  <si>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</si>
  <si>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</si>
  <si>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</si>
  <si>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</si>
  <si>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</si>
  <si>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</si>
  <si>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</si>
  <si>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</si>
  <si>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</si>
  <si>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</si>
  <si>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</si>
  <si>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</si>
  <si>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</si>
  <si>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</si>
  <si>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</si>
  <si>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</si>
  <si>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</si>
  <si>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</si>
  <si>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</si>
  <si>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</si>
  <si>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</si>
  <si>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</si>
  <si>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</si>
  <si>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</si>
  <si>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</si>
  <si>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</si>
  <si>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</si>
  <si>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</si>
  <si>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</si>
  <si>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</si>
  <si>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</si>
  <si>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</si>
  <si>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</si>
  <si>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</si>
  <si>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</si>
  <si>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</si>
  <si>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</si>
  <si>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</si>
  <si>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</si>
  <si>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</si>
  <si>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</si>
  <si>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</si>
  <si>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</si>
  <si>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</si>
  <si>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</si>
  <si>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</si>
  <si>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</si>
  <si>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</si>
  <si>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</si>
  <si>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</si>
  <si>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</si>
  <si>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</si>
  <si>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</si>
  <si>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</si>
  <si>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</si>
  <si>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</si>
  <si>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</si>
  <si>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</si>
  <si>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</si>
  <si>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</si>
  <si>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</si>
  <si>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</si>
  <si>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</si>
  <si>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0100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</si>
  <si>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</si>
  <si>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</si>
  <si>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</si>
  <si>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</si>
  <si>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</si>
  <si>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</si>
  <si>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</si>
  <si>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</si>
  <si>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</si>
  <si>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</si>
  <si>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</si>
  <si>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</si>
  <si>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</si>
  <si>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</si>
  <si>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</si>
  <si>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</si>
  <si>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</si>
  <si>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8110051180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</si>
  <si>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</si>
  <si>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</si>
  <si>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</si>
  <si>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</si>
  <si>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</si>
  <si>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</si>
  <si>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</si>
  <si>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</si>
  <si>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</si>
  <si>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</si>
  <si>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</si>
  <si>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</si>
  <si>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</si>
  <si>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</si>
  <si>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</si>
  <si>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</si>
  <si>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</si>
  <si>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</si>
  <si>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</si>
  <si>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</si>
  <si>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</si>
  <si>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</si>
  <si>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</si>
  <si>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</si>
  <si>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</si>
  <si>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</si>
  <si>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Дорожное хозяйство (дорожные фонды)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</si>
  <si>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</si>
  <si>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</si>
  <si>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</si>
  <si>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</si>
  <si>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</si>
  <si>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</si>
  <si>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</si>
  <si>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</si>
  <si>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</si>
  <si>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</si>
  <si>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</si>
  <si>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</si>
  <si>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</si>
  <si>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</si>
  <si>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</si>
  <si>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</si>
  <si>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</si>
  <si>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</si>
  <si>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</si>
  <si>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</si>
  <si>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</si>
  <si>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</si>
  <si>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</si>
  <si>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</si>
  <si>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</si>
  <si>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</si>
  <si>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</si>
  <si>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</si>
  <si>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</si>
  <si>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</si>
  <si>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</si>
  <si>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</si>
  <si>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Сумма на 2020 год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</si>
  <si>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</si>
  <si>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</si>
  <si>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</si>
  <si>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</si>
  <si>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</si>
  <si>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</si>
  <si>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</si>
  <si>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</si>
  <si>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</si>
  <si>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</si>
  <si>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Красноярский край Казачинский район</t>
  </si>
  <si>
    <t xml:space="preserve">                Глава Захаровского сельсовета:                                                        Розе Т.А.     </t>
  </si>
  <si>
    <t>810 1 08 04000 01 0000 110</t>
  </si>
  <si>
    <t>810 2 02 00000 00 0000 000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</si>
  <si>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</si>
  <si>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</si>
  <si>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</si>
  <si>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</si>
  <si>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</si>
  <si>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</si>
  <si>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</si>
  <si>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</si>
  <si>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</si>
  <si>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</si>
  <si>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</si>
  <si>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</si>
  <si>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</si>
  <si>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</si>
  <si>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</si>
  <si>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и инженерных сооружений на них в границах сельских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</si>
  <si>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</si>
  <si>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</si>
  <si>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Доходы бюджета поселения  2021 года</t>
  </si>
  <si>
    <t xml:space="preserve">Источники внутреннего финансирования дефицита (профицита) бюджета поселения </t>
  </si>
  <si>
    <t>Сумма на 2021 год</t>
  </si>
  <si>
    <t>всего</t>
  </si>
  <si>
    <t>0120000000</t>
  </si>
  <si>
    <t>0120081020</t>
  </si>
  <si>
    <t>0120081090</t>
  </si>
  <si>
    <t>рублей</t>
  </si>
  <si>
    <t xml:space="preserve">                                                                                                                        Приложение № 6</t>
  </si>
  <si>
    <t>Российская Федерация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</si>
  <si>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</si>
  <si>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</si>
  <si>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</si>
  <si>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</si>
  <si>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>810 1 08 04020 01 1000 110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</si>
  <si>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 в том числе по отмененому)</t>
  </si>
  <si>
    <t>0310</t>
  </si>
  <si>
    <t>Коммунальное хозяйство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</si>
  <si>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</si>
  <si>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</si>
  <si>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01300S4120</t>
  </si>
  <si>
    <t>Обеспечение 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</si>
  <si>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01200S5080</t>
  </si>
  <si>
    <t xml:space="preserve">      на 1 января 2022 года по долговым обязательствам в сумме 0 рублей, в том числе по муниципальным гарантиям в сумме 0 рублей;</t>
  </si>
  <si>
    <t xml:space="preserve">      на 1 января 2023 года по долговым обязательствам в сумме 0 рублей, в том числе по муниципальным гарантиям в сумме 0 рублей.</t>
  </si>
  <si>
    <t>Приложение № 4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</si>
  <si>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</si>
  <si>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</si>
  <si>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</si>
  <si>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Иные межбюджетные трансферты бюджета сельского поселения на обеспечение первичных мер пожарной безопасности на территории Захаровского сельсовета в рамках подпрограммы 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</si>
  <si>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Сумма на 2022 год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</si>
  <si>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</si>
  <si>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Прочие субсидии бюджетам сельских поселений (на обеспечение первичных мер пожарной безопасности)</t>
  </si>
  <si>
    <t>810 2 02 20000 00 0000 150</t>
  </si>
  <si>
    <t>Субсидии бюджетам бюджетной системы Российской Федерации (межбюджетные субсидии)</t>
  </si>
  <si>
    <t>810 2 02 29999 00 0000 150</t>
  </si>
  <si>
    <t>Прочие субсидии</t>
  </si>
  <si>
    <t>810 2 02 29999 10 0000 150</t>
  </si>
  <si>
    <t>Прочие субсидии бюджетам сельских поселений</t>
  </si>
  <si>
    <t>810 2 02 29999 10 7412 150</t>
  </si>
  <si>
    <t>810 2 02 29999 10 7508 150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</si>
  <si>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</si>
  <si>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0110081040</t>
  </si>
  <si>
    <t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</si>
  <si>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Ведомственная структура расходов бюджета поселения  на 2021 год и плановый период 2022-2023 годов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</si>
  <si>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2021 год и плановый период 2022-2023 годов </t>
  </si>
  <si>
    <t>Доходы бюджета поселения на 2021 год и плановый период 2022-2023 годов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</si>
  <si>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</si>
  <si>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</si>
  <si>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Субвенции бюджетам на осуществление первичного воинского учета на территориях, где отсутствуют военные комиссариаты</t>
  </si>
  <si>
    <t>на 2021 год и плановый период 2022 - 2023 годов</t>
  </si>
  <si>
    <t xml:space="preserve">    Статья 1. Основные характеристики бюджета поселения на 2021 год и плановый период 2022-2023 годов.</t>
  </si>
  <si>
    <t xml:space="preserve">     1. Утвердить основные характеристики бюджета поселения на 2021 год и плановый период на 2022 -2023 годов:</t>
  </si>
  <si>
    <t xml:space="preserve">     на 1 января 2022 года по долговым обязательствам в сумме  0 рублей, в том числе по муниципальным гарантиям в сумме 0 рублей;</t>
  </si>
  <si>
    <t xml:space="preserve">      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2021 года.</t>
  </si>
  <si>
    <t>Содержание автомобильных дорог общего пользования местного значения за счет средств дорожного фонда Красноярского края и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</si>
  <si>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Доходы бюджета поселения  2022 года</t>
  </si>
  <si>
    <t>Доходы бюджета поселения  2023 года</t>
  </si>
  <si>
    <t>Сумма на 2023 год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</si>
  <si>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2021 год и плановый период 2022-2023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</si>
  <si>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</si>
  <si>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>810 2 02 10000 00 0000 150</t>
  </si>
  <si>
    <t>810 2 02 15001 00 0000 150</t>
  </si>
  <si>
    <t>810 2 02 15001 10 0000 150</t>
  </si>
  <si>
    <t>810 2 02 15001 10 0020 150</t>
  </si>
  <si>
    <t>810 2 02 15001 10 0030 150</t>
  </si>
  <si>
    <t>Дотации бюджетам бюджетной системы Российской Федерации</t>
  </si>
  <si>
    <t xml:space="preserve">Дотация на выравнивание  бюджетной обеспеченности </t>
  </si>
  <si>
    <t>Дотации бюджетам сельских поселений на выравнивание бюджетной обеспеченности</t>
  </si>
  <si>
    <t>к  решения схода граждан Захаровского сельсовета</t>
  </si>
  <si>
    <t xml:space="preserve">  от 28 декабря 2020г. № 4-11</t>
  </si>
  <si>
    <t>Приложение № 1</t>
  </si>
  <si>
    <t>Дотация бюджетам сельских поселений на выравнивание  бюджетной обеспеченности (из районного бюджета за счет субвенции краевого бюджета)</t>
  </si>
  <si>
    <t>Дотации бюджетам сельских поселений на выравнивание бюджетной обеспеченности (из районного бюджета за счет собственных доходов районного бюджета)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</si>
  <si>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</si>
  <si>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 xml:space="preserve"> РЕШЕНИЕ</t>
  </si>
  <si>
    <t xml:space="preserve">     3) дефицит бюджета поселения  на 2021 год  в сумме 26005,51 рублей,   на плановый период 2022 -2023 годов  в сумме 0,00 рублей;</t>
  </si>
  <si>
    <t xml:space="preserve">     4) источники    внутреннего    финансирования дефицита (профицита) бюджета поселения в сумме 26005,51 рублей на 2021 год и в  сумме 0,00 рублей на плановый период 2022-2023 годов согласно приложению 1 к настоящему Решению.</t>
  </si>
  <si>
    <t xml:space="preserve">     1) прогнозируемый общий объем доходов бюджета поселения  на 2021 год  в сумме 3 905 777,00 рублей, на 2022 год в сумме 3 909 511,00 рублей; на 2023 год в сумме 3 915 353,00 рубля;                                                                               </t>
  </si>
  <si>
    <t xml:space="preserve">     2) общий объем расходов бюджета поселения на 2021 год  в сумме 3 931 782,51 рубля, на 2022 год в сумме 3 909 511,00 рублей, в том числе условно утвержденные расходы в сумме 97 738,00 рублей; на 2023 год в сумме 3 915 353,00 рублей, в том числе условно утвержденные расходы в сумме 195 767,65 рубля.                                                                                                                                                                                                                              </t>
  </si>
  <si>
    <t xml:space="preserve">    Утвердить объем бюджетных ассигнований дорожного фонда Администрации Захаровского сельсовета  на 2021 год в сумме 175 462,32 рубля, на 2022 год в сумме 131 693,00 рубля, на 2023 год в сумме 137 041,00 рубль.</t>
  </si>
  <si>
    <t xml:space="preserve">  "О внесении изменений в Решение схода граждан Захаровского сельсовета от 28 декабря 2020 года № 4-11 «О бюджете Захаровского сельсовета на 2021 год и плановый период 2022-2023 годов" </t>
  </si>
  <si>
    <t>Статья 1.Внести  в Решение схода граждан Захаровского сельсовета от 28 декабря 2020 года №4-117 «О бюджете Захаровского сельсовета на 2021 год и плановый период 2022-2023 годов»  следующие изменения</t>
  </si>
  <si>
    <t>1)    Статью 1 п 1 изложить в следующей редакции:</t>
  </si>
  <si>
    <t xml:space="preserve">    2)  Статью 11  изложить в следующей редакции:</t>
  </si>
  <si>
    <t xml:space="preserve">    2)  Статью 13  изложить в следующей редакции:</t>
  </si>
  <si>
    <t xml:space="preserve"> Статья 2.</t>
  </si>
  <si>
    <t xml:space="preserve"> Статья 3.</t>
  </si>
  <si>
    <t xml:space="preserve">                                                                                                Приложение № 1</t>
  </si>
  <si>
    <t>к решению схода граждан Захаровского сельсовета</t>
  </si>
  <si>
    <t xml:space="preserve">                                                                                                Приложение № 2</t>
  </si>
  <si>
    <t xml:space="preserve">                                                                                                Приложение № 5</t>
  </si>
  <si>
    <t>Приложение № 2</t>
  </si>
  <si>
    <t>Перечень главных администраторов доходов бюджета поселения</t>
  </si>
  <si>
    <t xml:space="preserve"> на 2021 и плановый период 2022-2023 годов.</t>
  </si>
  <si>
    <t>№  стр.</t>
  </si>
  <si>
    <t>Код главного адми-нистра-тора</t>
  </si>
  <si>
    <t>Код классификации    доходов бюджета</t>
  </si>
  <si>
    <t>Наименование кода классификации                                                                          доходов бюджета</t>
  </si>
  <si>
    <t>Администрация Захаровского сельсовета  Казачинского района Красноярского края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</si>
  <si>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</si>
  <si>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</si>
  <si>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</si>
  <si>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</si>
  <si>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</si>
  <si>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</si>
  <si>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</si>
  <si>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</si>
  <si>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</si>
  <si>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</si>
  <si>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</si>
  <si>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</si>
  <si>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</si>
  <si>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</si>
  <si>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</si>
  <si>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</si>
  <si>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1 14 02053 10 0000 410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</si>
  <si>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</si>
  <si>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</si>
  <si>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</si>
  <si>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</si>
  <si>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</si>
  <si>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</si>
  <si>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</si>
  <si>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2 02 15001 10 0020 150</t>
  </si>
  <si>
    <t>2 02 15001 10 0030 150</t>
  </si>
  <si>
    <t>2 02 29999 10 7412 150</t>
  </si>
  <si>
    <t>2 02 29999 10 7508 150</t>
  </si>
  <si>
    <t>2 02 30024 10 4901 150</t>
  </si>
  <si>
    <t>2 02 35118 10 0000 150</t>
  </si>
  <si>
    <t>2 02 49999 10 0002 150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</si>
  <si>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</si>
  <si>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</si>
  <si>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</si>
  <si>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</si>
  <si>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Прочие безвозмездные поступления в бюджеты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</si>
  <si>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</si>
  <si>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</si>
  <si>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</si>
  <si>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</si>
  <si>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</si>
  <si>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</si>
  <si>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</si>
  <si>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</si>
  <si>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10.1</t>
  </si>
  <si>
    <t>116 07010 10 0000 140</t>
  </si>
  <si>
    <t>10.2</t>
  </si>
  <si>
    <t>116 07090 10 0000 140</t>
  </si>
  <si>
    <t>10.3</t>
  </si>
  <si>
    <t>116 10031 10 0000 140</t>
  </si>
  <si>
    <t>10.4</t>
  </si>
  <si>
    <t>116 10032 10 0000 140</t>
  </si>
  <si>
    <t>10.5</t>
  </si>
  <si>
    <t>116 10061 10 0000 140</t>
  </si>
  <si>
    <t>116 10062 10 0000 140</t>
  </si>
  <si>
    <t>116 10081 10 0000 140</t>
  </si>
  <si>
    <t>116 10082 10 0000 140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</si>
  <si>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</si>
  <si>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</si>
  <si>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</si>
  <si>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</si>
  <si>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фонда). </t>
  </si>
  <si>
    <t xml:space="preserve"> 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нужд.</t>
  </si>
  <si>
    <t xml:space="preserve"> 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фонда).</t>
  </si>
  <si>
    <t xml:space="preserve"> 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исполнения. </t>
  </si>
  <si>
    <t xml:space="preserve">1) Приложение 1 изложить в новой редакции согласно приложения №1 к настоящему решению                                                                                                         
2) Приложение 2 изложить в новой редакции согласно приложения №2 к настоящему решению
4) Приложение 4 изложить в новой редакции согласно приложения №3 к настоящему решению
5) Приложение 5 изложить в новой редакции согласно приложения №4 к настоящему решению      6) Приложение 6 изложить в новой редакции согласно приложения №5 к настоящему решению          7) Приложение 7 изложить в новой редакции согласно приложения №6 к настоящему решению                                           </t>
  </si>
  <si>
    <t xml:space="preserve">  от 28.04.2021 №6-21</t>
  </si>
  <si>
    <t xml:space="preserve">                                                                                                Приложение № 3</t>
  </si>
  <si>
    <t xml:space="preserve">                                                                                                Приложение №4</t>
  </si>
  <si>
    <t xml:space="preserve">                                                                                                Приложение № 6</t>
  </si>
  <si>
    <t>"28"апреля 2021г                             с.Захаровка                                                       № 6-21</t>
  </si>
  <si>
    <t xml:space="preserve">     1.Установить верхний предел муниципального внутреннего долга Захаровского сельсовета:</t>
  </si>
  <si>
    <t xml:space="preserve">      2. Объем расходов на обслуживание муниципального долга составляет в сумме:</t>
  </si>
  <si>
    <t xml:space="preserve">     578 414,00 рублей в 2021 году</t>
  </si>
  <si>
    <t xml:space="preserve">     578 868,00 рублей в 2022 году</t>
  </si>
  <si>
    <t xml:space="preserve">     579 341,00 рубль в 2023 году</t>
  </si>
  <si>
    <t xml:space="preserve">     3. Установить, что в 2021 году и плановом периоде 2022-2023 годов муниципальные гарантии  не предусматриваются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</si>
</sst>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/>
      <bottom style="hair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54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vertical="center" wrapText="1"/>
      <protection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NumberFormat="1" applyFont="1" applyFill="1" applyAlignment="1">
      <alignment horizontal="justify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7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6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49" fontId="6" fillId="0" borderId="16" xfId="0" applyNumberFormat="1" applyFont="1" applyBorder="1" applyAlignment="1" applyProtection="1">
      <alignment horizontal="left" wrapText="1"/>
      <protection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 wrapText="1"/>
    </xf>
    <xf numFmtId="0" fontId="7" fillId="0" borderId="13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16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98.875" style="65" customWidth="1"/>
    <col min="2" max="4" width="9.125" style="52" customWidth="1"/>
    <col min="5" max="5" width="11.00390625" style="52" customWidth="1"/>
    <col min="6" max="16384" width="9.125" style="52" customWidth="1"/>
  </cols>
  <sheetData>
    <row r="1" ht="15.75">
      <c r="A1" s="53" t="s">
        <v>202</v>
      </c>
    </row>
    <row r="2" ht="15.75">
      <c r="A2" s="53" t="s">
        <v>171</v>
      </c>
    </row>
    <row r="3" ht="15.75">
      <c r="A3" s="53" t="s">
        <v>170</v>
      </c>
    </row>
    <row r="4" ht="15.75">
      <c r="A4" s="53"/>
    </row>
    <row r="5" ht="15.75">
      <c r="A5" s="53"/>
    </row>
    <row r="6" ht="15.75">
      <c r="A6" s="53" t="s">
        <v>268</v>
      </c>
    </row>
    <row r="7" ht="15.75">
      <c r="A7" s="53"/>
    </row>
    <row r="8" ht="15.75">
      <c r="A8" s="53"/>
    </row>
    <row r="9" ht="15.75">
      <c r="A9" s="53"/>
    </row>
    <row r="10" ht="15.75">
      <c r="A10" s="54" t="s">
        <v>363</v>
      </c>
    </row>
    <row r="11" ht="15.75">
      <c r="A11" s="54"/>
    </row>
    <row r="12" ht="47.25">
      <c r="A12" s="108" t="s">
        <v>274</v>
      </c>
    </row>
    <row r="13" ht="47.25">
      <c r="A13" s="55" t="s">
        <v>275</v>
      </c>
    </row>
    <row r="14" ht="15.75">
      <c r="A14" s="57" t="s">
        <v>276</v>
      </c>
    </row>
    <row r="15" ht="33.75" customHeight="1">
      <c r="A15" s="60" t="s">
        <v>244</v>
      </c>
    </row>
    <row r="16" ht="17.25" customHeight="1">
      <c r="A16" s="56"/>
    </row>
    <row r="17" ht="31.5">
      <c r="A17" s="60" t="s">
        <v>245</v>
      </c>
    </row>
    <row r="18" ht="33" customHeight="1">
      <c r="A18" s="60" t="s">
        <v>271</v>
      </c>
    </row>
    <row r="19" ht="63">
      <c r="A19" s="60" t="s">
        <v>272</v>
      </c>
    </row>
    <row r="20" ht="31.5">
      <c r="A20" s="60" t="s">
        <v>269</v>
      </c>
    </row>
    <row r="21" ht="47.25">
      <c r="A21" s="60" t="s">
        <v>270</v>
      </c>
    </row>
    <row r="22" ht="15.75">
      <c r="A22" s="57"/>
    </row>
    <row r="23" ht="15.75">
      <c r="A23" s="59" t="s">
        <v>277</v>
      </c>
    </row>
    <row r="24" ht="15.75">
      <c r="A24" s="61" t="s">
        <v>0</v>
      </c>
    </row>
    <row r="25" ht="15.75">
      <c r="A25" s="61"/>
    </row>
    <row r="26" ht="47.25">
      <c r="A26" s="61" t="s">
        <v>273</v>
      </c>
    </row>
    <row r="27" ht="15.75">
      <c r="A27" s="61"/>
    </row>
    <row r="28" ht="15.75">
      <c r="A28" s="59" t="s">
        <v>278</v>
      </c>
    </row>
    <row r="29" ht="15.75">
      <c r="A29" s="155" t="s">
        <v>1</v>
      </c>
    </row>
    <row r="30" ht="15.75">
      <c r="A30" s="155"/>
    </row>
    <row r="31" ht="15.75">
      <c r="A31" s="156" t="s">
        <v>364</v>
      </c>
    </row>
    <row r="32" ht="31.5">
      <c r="A32" s="156" t="s">
        <v>246</v>
      </c>
    </row>
    <row r="33" ht="31.5">
      <c r="A33" s="156" t="s">
        <v>216</v>
      </c>
    </row>
    <row r="34" ht="31.5">
      <c r="A34" s="156" t="s">
        <v>217</v>
      </c>
    </row>
    <row r="35" ht="15.75">
      <c r="A35" s="156" t="s">
        <v>365</v>
      </c>
    </row>
    <row r="36" ht="15.75">
      <c r="A36" s="156" t="s">
        <v>366</v>
      </c>
    </row>
    <row r="37" ht="15.75">
      <c r="A37" s="156" t="s">
        <v>367</v>
      </c>
    </row>
    <row r="38" ht="15.75">
      <c r="A38" s="156" t="s">
        <v>368</v>
      </c>
    </row>
    <row r="39" ht="31.5">
      <c r="A39" s="156" t="s">
        <v>369</v>
      </c>
    </row>
    <row r="40" ht="15.75">
      <c r="A40" s="59"/>
    </row>
    <row r="41" ht="15.75">
      <c r="A41" s="109" t="s">
        <v>279</v>
      </c>
    </row>
    <row r="42" s="110" customFormat="1" ht="106.5" customHeight="1">
      <c r="A42" s="98" t="s">
        <v>358</v>
      </c>
    </row>
    <row r="43" ht="15.75">
      <c r="A43" s="69" t="s">
        <v>280</v>
      </c>
    </row>
    <row r="44" ht="15.75">
      <c r="A44" s="58"/>
    </row>
    <row r="45" ht="63">
      <c r="A45" s="59" t="s">
        <v>247</v>
      </c>
    </row>
    <row r="46" ht="15.75">
      <c r="A46" s="59"/>
    </row>
    <row r="47" ht="15.75">
      <c r="A47" s="62"/>
    </row>
    <row r="48" ht="15.75">
      <c r="A48" s="59" t="s">
        <v>172</v>
      </c>
    </row>
    <row r="49" ht="15.75">
      <c r="A49" s="62"/>
    </row>
    <row r="50" ht="15.75">
      <c r="A50" s="62"/>
    </row>
    <row r="51" ht="15.75">
      <c r="A51" s="62"/>
    </row>
    <row r="52" ht="15.75">
      <c r="A52" s="62"/>
    </row>
    <row r="53" ht="15.75">
      <c r="A53" s="62"/>
    </row>
    <row r="54" ht="15.75">
      <c r="A54" s="62"/>
    </row>
    <row r="55" ht="15.75">
      <c r="A55" s="62"/>
    </row>
    <row r="56" ht="15.75">
      <c r="A56" s="62"/>
    </row>
    <row r="57" ht="15.75">
      <c r="A57" s="62"/>
    </row>
    <row r="58" ht="15.75">
      <c r="A58" s="62"/>
    </row>
    <row r="59" ht="15.75">
      <c r="A59" s="54"/>
    </row>
    <row r="60" ht="15.75">
      <c r="A60" s="63"/>
    </row>
    <row r="61" ht="15.75">
      <c r="A61" s="62"/>
    </row>
    <row r="62" ht="15.75">
      <c r="A62" s="62"/>
    </row>
    <row r="63" ht="15.75">
      <c r="A63" s="62"/>
    </row>
    <row r="64" ht="15.75">
      <c r="A64" s="62"/>
    </row>
    <row r="65" ht="15.75">
      <c r="A65" s="62"/>
    </row>
    <row r="66" ht="15.75">
      <c r="A66" s="63"/>
    </row>
    <row r="67" ht="15.75">
      <c r="A67" s="63"/>
    </row>
    <row r="68" ht="15.75">
      <c r="A68" s="64"/>
    </row>
    <row r="69" ht="15.75">
      <c r="A69" s="62"/>
    </row>
    <row r="70" ht="15.75">
      <c r="A70" s="62"/>
    </row>
    <row r="71" ht="15.75">
      <c r="A71" s="62"/>
    </row>
    <row r="72" ht="15.75">
      <c r="A72" s="62"/>
    </row>
    <row r="73" ht="15.75">
      <c r="A73" s="62"/>
    </row>
    <row r="74" ht="15.75">
      <c r="A74" s="63"/>
    </row>
    <row r="75" ht="15.75">
      <c r="A75" s="63"/>
    </row>
    <row r="76" ht="15.75">
      <c r="A76" s="54"/>
    </row>
    <row r="77" ht="15.75">
      <c r="A77" s="63"/>
    </row>
    <row r="78" ht="15.75">
      <c r="A78" s="62"/>
    </row>
    <row r="79" ht="15.75">
      <c r="A79" s="62"/>
    </row>
    <row r="80" ht="15.75">
      <c r="A80" s="62"/>
    </row>
    <row r="81" ht="15.75">
      <c r="A81" s="62"/>
    </row>
    <row r="82" ht="15.75">
      <c r="A82" s="62"/>
    </row>
    <row r="83" ht="15.75">
      <c r="A83" s="63"/>
    </row>
    <row r="84" ht="15.75">
      <c r="A84" s="63"/>
    </row>
    <row r="85" ht="15.75">
      <c r="A85" s="64"/>
    </row>
    <row r="86" ht="15.75">
      <c r="A86" s="62"/>
    </row>
    <row r="87" ht="15.75">
      <c r="A87" s="62"/>
    </row>
    <row r="88" ht="15.75">
      <c r="A88" s="62"/>
    </row>
    <row r="89" ht="15.75">
      <c r="A89" s="62"/>
    </row>
    <row r="90" ht="15.75">
      <c r="A90" s="62"/>
    </row>
    <row r="91" ht="15.75">
      <c r="A91" s="62"/>
    </row>
    <row r="92" ht="15.75">
      <c r="A92" s="62"/>
    </row>
    <row r="93" ht="15.75">
      <c r="A93" s="62"/>
    </row>
    <row r="94" ht="15.75">
      <c r="A94" s="63"/>
    </row>
    <row r="95" ht="15.75">
      <c r="A95" s="63"/>
    </row>
    <row r="96" ht="15.75">
      <c r="A96" s="64"/>
    </row>
    <row r="97" ht="15.75">
      <c r="A97" s="62"/>
    </row>
    <row r="98" ht="15.75">
      <c r="A98" s="62"/>
    </row>
    <row r="99" ht="15.75">
      <c r="A99" s="62"/>
    </row>
    <row r="100" ht="15.75">
      <c r="A100" s="62"/>
    </row>
    <row r="101" ht="15.75">
      <c r="A101" s="62"/>
    </row>
    <row r="102" ht="15.75">
      <c r="A102" s="63"/>
    </row>
    <row r="103" ht="15.75">
      <c r="A103" s="63"/>
    </row>
    <row r="104" ht="15.75">
      <c r="A104" s="63"/>
    </row>
    <row r="105" ht="15.75">
      <c r="A105" s="63"/>
    </row>
    <row r="106" ht="15.75">
      <c r="A106" s="63"/>
    </row>
    <row r="107" ht="15.75">
      <c r="A107" s="63"/>
    </row>
    <row r="108" ht="15.75">
      <c r="A108" s="63"/>
    </row>
    <row r="109" ht="15.75">
      <c r="A109" s="63"/>
    </row>
    <row r="110" ht="15.75">
      <c r="A110" s="63"/>
    </row>
    <row r="111" ht="15.75">
      <c r="A111" s="63"/>
    </row>
    <row r="112" ht="15.75">
      <c r="A112" s="63"/>
    </row>
    <row r="113" ht="15.75">
      <c r="A113" s="63"/>
    </row>
    <row r="114" ht="15.75">
      <c r="A114" s="63"/>
    </row>
    <row r="115" ht="15.75">
      <c r="A115" s="63"/>
    </row>
    <row r="116" ht="15.75">
      <c r="A116" s="6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3.125" style="0" customWidth="1"/>
    <col min="5" max="5" width="12.25390625" style="0" customWidth="1"/>
    <col min="6" max="6" width="12.125" style="0" customWidth="1"/>
  </cols>
  <sheetData>
    <row r="1" spans="1:6" ht="15">
      <c r="A1" s="130" t="s">
        <v>281</v>
      </c>
      <c r="B1" s="130"/>
      <c r="C1" s="130"/>
      <c r="D1" s="130"/>
      <c r="E1" s="130"/>
      <c r="F1" s="130"/>
    </row>
    <row r="2" spans="1:6" ht="12.75">
      <c r="A2" s="127" t="s">
        <v>282</v>
      </c>
      <c r="B2" s="127"/>
      <c r="C2" s="127"/>
      <c r="D2" s="127"/>
      <c r="E2" s="127"/>
      <c r="F2" s="127"/>
    </row>
    <row r="3" spans="1:6" ht="12.75">
      <c r="A3" s="127" t="s">
        <v>359</v>
      </c>
      <c r="B3" s="127"/>
      <c r="C3" s="127"/>
      <c r="D3" s="127"/>
      <c r="E3" s="127"/>
      <c r="F3" s="127"/>
    </row>
    <row r="4" spans="1:7" s="38" customFormat="1" ht="12.75" customHeight="1">
      <c r="A4" s="23" t="s">
        <v>27</v>
      </c>
      <c r="B4" s="86"/>
      <c r="C4" s="80"/>
      <c r="D4" s="128" t="s">
        <v>264</v>
      </c>
      <c r="E4" s="128"/>
      <c r="F4" s="128"/>
      <c r="G4" s="80"/>
    </row>
    <row r="5" spans="1:7" s="38" customFormat="1" ht="14.25" customHeight="1">
      <c r="A5" s="127" t="s">
        <v>262</v>
      </c>
      <c r="B5" s="127"/>
      <c r="C5" s="127"/>
      <c r="D5" s="127"/>
      <c r="E5" s="127"/>
      <c r="F5" s="127"/>
      <c r="G5" s="80"/>
    </row>
    <row r="6" spans="1:7" s="41" customFormat="1" ht="13.5" customHeight="1">
      <c r="A6" s="128" t="s">
        <v>263</v>
      </c>
      <c r="B6" s="128"/>
      <c r="C6" s="128"/>
      <c r="D6" s="128"/>
      <c r="E6" s="128"/>
      <c r="F6" s="128"/>
      <c r="G6" s="80"/>
    </row>
    <row r="7" spans="1:6" ht="15">
      <c r="A7" s="7"/>
      <c r="B7" s="7"/>
      <c r="C7" s="7"/>
      <c r="D7" s="7"/>
      <c r="E7" s="7"/>
      <c r="F7" s="7"/>
    </row>
    <row r="8" spans="1:6" ht="15">
      <c r="A8" s="7"/>
      <c r="B8" s="7"/>
      <c r="C8" s="7"/>
      <c r="D8" s="7"/>
      <c r="E8" s="7"/>
      <c r="F8" s="7"/>
    </row>
    <row r="9" spans="1:6" ht="14.25">
      <c r="A9" s="129" t="s">
        <v>194</v>
      </c>
      <c r="B9" s="129"/>
      <c r="C9" s="129"/>
      <c r="D9" s="129"/>
      <c r="E9" s="129"/>
      <c r="F9" s="129"/>
    </row>
    <row r="10" spans="1:6" ht="14.25">
      <c r="A10" s="129" t="s">
        <v>243</v>
      </c>
      <c r="B10" s="129"/>
      <c r="C10" s="129"/>
      <c r="D10" s="129"/>
      <c r="E10" s="129"/>
      <c r="F10" s="129"/>
    </row>
    <row r="11" spans="1:6" ht="15">
      <c r="A11" s="7"/>
      <c r="B11" s="7"/>
      <c r="C11" s="7"/>
      <c r="D11" s="7"/>
      <c r="E11" s="7"/>
      <c r="F11" s="7"/>
    </row>
    <row r="12" spans="1:6" ht="150">
      <c r="A12" s="9" t="s">
        <v>40</v>
      </c>
      <c r="B12" s="9" t="s">
        <v>146</v>
      </c>
      <c r="C12" s="9" t="s">
        <v>25</v>
      </c>
      <c r="D12" s="9" t="s">
        <v>160</v>
      </c>
      <c r="E12" s="9" t="s">
        <v>195</v>
      </c>
      <c r="F12" s="9" t="s">
        <v>223</v>
      </c>
    </row>
    <row r="13" spans="1:6" ht="15">
      <c r="A13" s="10"/>
      <c r="B13" s="12"/>
      <c r="C13" s="12"/>
      <c r="D13" s="12"/>
      <c r="E13" s="12"/>
      <c r="F13" s="12"/>
    </row>
    <row r="14" spans="1:6" ht="15">
      <c r="A14" s="13"/>
      <c r="B14" s="9">
        <v>1</v>
      </c>
      <c r="C14" s="9">
        <v>2</v>
      </c>
      <c r="D14" s="9">
        <v>5</v>
      </c>
      <c r="E14" s="9">
        <v>6</v>
      </c>
      <c r="F14" s="9"/>
    </row>
    <row r="15" spans="1:6" ht="29.25" customHeight="1">
      <c r="A15" s="14">
        <v>1</v>
      </c>
      <c r="B15" s="9" t="s">
        <v>161</v>
      </c>
      <c r="C15" s="12" t="s">
        <v>135</v>
      </c>
      <c r="D15" s="30">
        <f>-D24</f>
        <v>-26005.509999999776</v>
      </c>
      <c r="E15" s="30">
        <f>-E24</f>
        <v>0</v>
      </c>
      <c r="F15" s="30">
        <f>-F24</f>
        <v>0</v>
      </c>
    </row>
    <row r="16" spans="1:9" ht="30.75" customHeight="1">
      <c r="A16" s="14">
        <v>2</v>
      </c>
      <c r="B16" s="9" t="s">
        <v>162</v>
      </c>
      <c r="C16" s="12" t="s">
        <v>136</v>
      </c>
      <c r="D16" s="31">
        <f>D17</f>
        <v>-3905777</v>
      </c>
      <c r="E16" s="31">
        <f aca="true" t="shared" si="0" ref="D16:F18">E17</f>
        <v>-3909511</v>
      </c>
      <c r="F16" s="31">
        <f t="shared" si="0"/>
        <v>-3915353</v>
      </c>
      <c r="H16" s="11"/>
      <c r="I16" s="11"/>
    </row>
    <row r="17" spans="1:6" ht="27.75" customHeight="1">
      <c r="A17" s="14">
        <v>3</v>
      </c>
      <c r="B17" s="9" t="s">
        <v>163</v>
      </c>
      <c r="C17" s="12" t="s">
        <v>137</v>
      </c>
      <c r="D17" s="31">
        <f t="shared" si="0"/>
        <v>-3905777</v>
      </c>
      <c r="E17" s="31">
        <f t="shared" si="0"/>
        <v>-3909511</v>
      </c>
      <c r="F17" s="31">
        <f t="shared" si="0"/>
        <v>-3915353</v>
      </c>
    </row>
    <row r="18" spans="1:6" ht="30.75" customHeight="1">
      <c r="A18" s="14">
        <v>4</v>
      </c>
      <c r="B18" s="9" t="s">
        <v>164</v>
      </c>
      <c r="C18" s="12" t="s">
        <v>138</v>
      </c>
      <c r="D18" s="31">
        <f t="shared" si="0"/>
        <v>-3905777</v>
      </c>
      <c r="E18" s="31">
        <f t="shared" si="0"/>
        <v>-3909511</v>
      </c>
      <c r="F18" s="31">
        <f t="shared" si="0"/>
        <v>-3915353</v>
      </c>
    </row>
    <row r="19" spans="1:6" ht="49.5" customHeight="1">
      <c r="A19" s="14">
        <v>5</v>
      </c>
      <c r="B19" s="9" t="s">
        <v>165</v>
      </c>
      <c r="C19" s="12" t="s">
        <v>139</v>
      </c>
      <c r="D19" s="31">
        <v>-3905777</v>
      </c>
      <c r="E19" s="31">
        <v>-3909511</v>
      </c>
      <c r="F19" s="31">
        <v>-3915353</v>
      </c>
    </row>
    <row r="20" spans="1:6" ht="35.25" customHeight="1">
      <c r="A20" s="14">
        <v>6</v>
      </c>
      <c r="B20" s="9" t="s">
        <v>166</v>
      </c>
      <c r="C20" s="12" t="s">
        <v>140</v>
      </c>
      <c r="D20" s="31">
        <f>D21</f>
        <v>3931782.51</v>
      </c>
      <c r="E20" s="31">
        <f>E21</f>
        <v>3909511</v>
      </c>
      <c r="F20" s="31">
        <f aca="true" t="shared" si="1" ref="E20:F22">F21</f>
        <v>3915353</v>
      </c>
    </row>
    <row r="21" spans="1:6" ht="30.75" customHeight="1">
      <c r="A21" s="14">
        <v>7</v>
      </c>
      <c r="B21" s="9" t="s">
        <v>167</v>
      </c>
      <c r="C21" s="12" t="s">
        <v>141</v>
      </c>
      <c r="D21" s="31">
        <f>D22</f>
        <v>3931782.51</v>
      </c>
      <c r="E21" s="31">
        <f>E22</f>
        <v>3909511</v>
      </c>
      <c r="F21" s="31">
        <f t="shared" si="1"/>
        <v>3915353</v>
      </c>
    </row>
    <row r="22" spans="1:6" ht="34.5" customHeight="1">
      <c r="A22" s="14">
        <v>8</v>
      </c>
      <c r="B22" s="9" t="s">
        <v>168</v>
      </c>
      <c r="C22" s="12" t="s">
        <v>142</v>
      </c>
      <c r="D22" s="31">
        <f>D23</f>
        <v>3931782.51</v>
      </c>
      <c r="E22" s="31">
        <f t="shared" si="1"/>
        <v>3909511</v>
      </c>
      <c r="F22" s="31">
        <f t="shared" si="1"/>
        <v>3915353</v>
      </c>
    </row>
    <row r="23" spans="1:6" ht="36" customHeight="1">
      <c r="A23" s="14">
        <v>9</v>
      </c>
      <c r="B23" s="9" t="s">
        <v>169</v>
      </c>
      <c r="C23" s="12" t="s">
        <v>143</v>
      </c>
      <c r="D23" s="31">
        <v>3931782.51</v>
      </c>
      <c r="E23" s="31">
        <v>3909511</v>
      </c>
      <c r="F23" s="31">
        <v>3915353</v>
      </c>
    </row>
    <row r="24" spans="1:6" ht="39" customHeight="1">
      <c r="A24" s="14">
        <v>10</v>
      </c>
      <c r="B24" s="9"/>
      <c r="C24" s="12" t="s">
        <v>28</v>
      </c>
      <c r="D24" s="30">
        <f>D23+D19</f>
        <v>26005.509999999776</v>
      </c>
      <c r="E24" s="30">
        <f>E23+E19</f>
        <v>0</v>
      </c>
      <c r="F24" s="30">
        <f>F23+F19</f>
        <v>0</v>
      </c>
    </row>
    <row r="25" spans="1:6" ht="14.25">
      <c r="A25" s="3"/>
      <c r="B25" s="3"/>
      <c r="C25" s="3"/>
      <c r="D25" s="3"/>
      <c r="E25" s="3"/>
      <c r="F25" s="3"/>
    </row>
  </sheetData>
  <sheetProtection/>
  <mergeCells count="8">
    <mergeCell ref="A5:F5"/>
    <mergeCell ref="A6:F6"/>
    <mergeCell ref="A10:F10"/>
    <mergeCell ref="A9:F9"/>
    <mergeCell ref="D4:F4"/>
    <mergeCell ref="A1:F1"/>
    <mergeCell ref="A2:F2"/>
    <mergeCell ref="A3:F3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6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6.875" style="125" customWidth="1"/>
    <col min="2" max="2" width="15.875" style="4" customWidth="1"/>
    <col min="3" max="3" width="22.125" style="4" customWidth="1"/>
    <col min="4" max="4" width="71.125" style="4" customWidth="1"/>
  </cols>
  <sheetData>
    <row r="1" spans="1:6" ht="15">
      <c r="A1" s="130" t="s">
        <v>283</v>
      </c>
      <c r="B1" s="130"/>
      <c r="C1" s="130"/>
      <c r="D1" s="130"/>
      <c r="E1" s="126"/>
      <c r="F1" s="126"/>
    </row>
    <row r="2" spans="1:9" ht="12.75">
      <c r="A2" s="127" t="s">
        <v>282</v>
      </c>
      <c r="B2" s="127"/>
      <c r="C2" s="127"/>
      <c r="D2" s="127"/>
      <c r="E2" s="23"/>
      <c r="F2" s="23"/>
      <c r="G2" s="23"/>
      <c r="H2" s="23"/>
      <c r="I2" s="23"/>
    </row>
    <row r="3" spans="1:6" ht="12.75">
      <c r="A3" s="127" t="s">
        <v>359</v>
      </c>
      <c r="B3" s="127"/>
      <c r="C3" s="127"/>
      <c r="D3" s="127"/>
      <c r="E3" s="23"/>
      <c r="F3" s="23"/>
    </row>
    <row r="4" spans="1:7" s="113" customFormat="1" ht="12.75" customHeight="1">
      <c r="A4" s="121" t="s">
        <v>27</v>
      </c>
      <c r="B4" s="112"/>
      <c r="C4" s="112"/>
      <c r="D4" s="111" t="s">
        <v>285</v>
      </c>
      <c r="E4" s="111"/>
      <c r="F4" s="111"/>
      <c r="G4" s="112"/>
    </row>
    <row r="5" spans="1:7" s="113" customFormat="1" ht="14.25" customHeight="1">
      <c r="A5" s="127" t="s">
        <v>262</v>
      </c>
      <c r="B5" s="127"/>
      <c r="C5" s="127"/>
      <c r="D5" s="127"/>
      <c r="E5" s="4"/>
      <c r="F5" s="4"/>
      <c r="G5" s="112"/>
    </row>
    <row r="6" spans="1:7" s="113" customFormat="1" ht="13.5" customHeight="1">
      <c r="A6" s="127" t="s">
        <v>263</v>
      </c>
      <c r="B6" s="127"/>
      <c r="C6" s="127"/>
      <c r="D6" s="127"/>
      <c r="E6" s="4"/>
      <c r="F6" s="4"/>
      <c r="G6" s="112"/>
    </row>
    <row r="7" spans="1:4" ht="12.75">
      <c r="A7" s="133" t="s">
        <v>286</v>
      </c>
      <c r="B7" s="133"/>
      <c r="C7" s="133"/>
      <c r="D7" s="133"/>
    </row>
    <row r="8" spans="1:4" ht="12.75">
      <c r="A8" s="133" t="s">
        <v>287</v>
      </c>
      <c r="B8" s="133"/>
      <c r="C8" s="133"/>
      <c r="D8" s="133"/>
    </row>
    <row r="9" ht="12.75">
      <c r="A9" s="122"/>
    </row>
    <row r="10" spans="1:4" ht="12.75" customHeight="1">
      <c r="A10" s="134" t="s">
        <v>288</v>
      </c>
      <c r="B10" s="136" t="s">
        <v>289</v>
      </c>
      <c r="C10" s="138" t="s">
        <v>290</v>
      </c>
      <c r="D10" s="138" t="s">
        <v>291</v>
      </c>
    </row>
    <row r="11" spans="1:4" ht="12.75">
      <c r="A11" s="135"/>
      <c r="B11" s="137"/>
      <c r="C11" s="139"/>
      <c r="D11" s="139"/>
    </row>
    <row r="12" spans="1:4" ht="12.75">
      <c r="A12" s="123">
        <v>1</v>
      </c>
      <c r="B12" s="115">
        <v>2</v>
      </c>
      <c r="C12" s="115">
        <v>3</v>
      </c>
      <c r="D12" s="115">
        <v>4</v>
      </c>
    </row>
    <row r="13" spans="1:4" ht="12.75" customHeight="1">
      <c r="A13" s="124"/>
      <c r="B13" s="114">
        <v>810</v>
      </c>
      <c r="C13" s="131" t="s">
        <v>292</v>
      </c>
      <c r="D13" s="132"/>
    </row>
    <row r="14" spans="1:4" ht="63.75">
      <c r="A14" s="42">
        <v>1</v>
      </c>
      <c r="B14" s="21">
        <v>810</v>
      </c>
      <c r="C14" s="28" t="s">
        <v>293</v>
      </c>
      <c r="D14" s="116" t="s">
        <v>294</v>
      </c>
    </row>
    <row r="15" spans="1:4" ht="51">
      <c r="A15" s="42">
        <f>A14+1</f>
        <v>2</v>
      </c>
      <c r="B15" s="21">
        <v>810</v>
      </c>
      <c r="C15" s="28" t="s">
        <v>295</v>
      </c>
      <c r="D15" s="117" t="s">
        <v>296</v>
      </c>
    </row>
    <row r="16" spans="1:4" ht="51">
      <c r="A16" s="42">
        <f aca="true" t="shared" si="0" ref="A16:A46">A15+1</f>
        <v>3</v>
      </c>
      <c r="B16" s="21">
        <v>810</v>
      </c>
      <c r="C16" s="28" t="s">
        <v>297</v>
      </c>
      <c r="D16" s="16" t="s">
        <v>298</v>
      </c>
    </row>
    <row r="17" spans="1:4" ht="25.5">
      <c r="A17" s="42">
        <f t="shared" si="0"/>
        <v>4</v>
      </c>
      <c r="B17" s="21">
        <v>810</v>
      </c>
      <c r="C17" s="28" t="s">
        <v>299</v>
      </c>
      <c r="D17" s="16" t="s">
        <v>300</v>
      </c>
    </row>
    <row r="18" spans="1:4" ht="51">
      <c r="A18" s="42">
        <f t="shared" si="0"/>
        <v>5</v>
      </c>
      <c r="B18" s="21">
        <v>810</v>
      </c>
      <c r="C18" s="28" t="s">
        <v>301</v>
      </c>
      <c r="D18" s="117" t="s">
        <v>302</v>
      </c>
    </row>
    <row r="19" spans="1:4" ht="25.5">
      <c r="A19" s="42">
        <f t="shared" si="0"/>
        <v>6</v>
      </c>
      <c r="B19" s="21">
        <v>810</v>
      </c>
      <c r="C19" s="28" t="s">
        <v>303</v>
      </c>
      <c r="D19" s="117" t="s">
        <v>304</v>
      </c>
    </row>
    <row r="20" spans="1:4" ht="25.5">
      <c r="A20" s="42">
        <f t="shared" si="0"/>
        <v>7</v>
      </c>
      <c r="B20" s="21">
        <v>810</v>
      </c>
      <c r="C20" s="28" t="s">
        <v>305</v>
      </c>
      <c r="D20" s="117" t="s">
        <v>306</v>
      </c>
    </row>
    <row r="21" spans="1:4" ht="12.75">
      <c r="A21" s="42">
        <f t="shared" si="0"/>
        <v>8</v>
      </c>
      <c r="B21" s="21">
        <v>810</v>
      </c>
      <c r="C21" s="28" t="s">
        <v>307</v>
      </c>
      <c r="D21" s="117" t="s">
        <v>308</v>
      </c>
    </row>
    <row r="22" spans="1:4" ht="51">
      <c r="A22" s="42">
        <f t="shared" si="0"/>
        <v>9</v>
      </c>
      <c r="B22" s="21">
        <v>810</v>
      </c>
      <c r="C22" s="28" t="s">
        <v>309</v>
      </c>
      <c r="D22" s="117" t="s">
        <v>310</v>
      </c>
    </row>
    <row r="23" spans="1:4" ht="38.25">
      <c r="A23" s="42">
        <f t="shared" si="0"/>
        <v>10</v>
      </c>
      <c r="B23" s="21">
        <v>810</v>
      </c>
      <c r="C23" s="28" t="s">
        <v>311</v>
      </c>
      <c r="D23" s="117" t="s">
        <v>312</v>
      </c>
    </row>
    <row r="24" spans="1:4" ht="51">
      <c r="A24" s="42" t="s">
        <v>337</v>
      </c>
      <c r="B24" s="21">
        <v>810</v>
      </c>
      <c r="C24" s="28" t="s">
        <v>338</v>
      </c>
      <c r="D24" s="117" t="s">
        <v>350</v>
      </c>
    </row>
    <row r="25" spans="1:4" ht="51">
      <c r="A25" s="42" t="s">
        <v>339</v>
      </c>
      <c r="B25" s="21">
        <v>810</v>
      </c>
      <c r="C25" s="28" t="s">
        <v>340</v>
      </c>
      <c r="D25" s="117" t="s">
        <v>351</v>
      </c>
    </row>
    <row r="26" spans="1:4" ht="38.25">
      <c r="A26" s="42" t="s">
        <v>341</v>
      </c>
      <c r="B26" s="21">
        <v>810</v>
      </c>
      <c r="C26" s="28" t="s">
        <v>342</v>
      </c>
      <c r="D26" s="117" t="s">
        <v>352</v>
      </c>
    </row>
    <row r="27" spans="1:4" ht="38.25">
      <c r="A27" s="42" t="s">
        <v>343</v>
      </c>
      <c r="B27" s="21">
        <v>810</v>
      </c>
      <c r="C27" s="28" t="s">
        <v>344</v>
      </c>
      <c r="D27" s="117" t="s">
        <v>353</v>
      </c>
    </row>
    <row r="28" spans="1:4" ht="51">
      <c r="A28" s="42" t="s">
        <v>345</v>
      </c>
      <c r="B28" s="21">
        <v>810</v>
      </c>
      <c r="C28" s="28" t="s">
        <v>346</v>
      </c>
      <c r="D28" s="117" t="s">
        <v>354</v>
      </c>
    </row>
    <row r="29" spans="1:4" ht="89.25">
      <c r="A29" s="42" t="s">
        <v>345</v>
      </c>
      <c r="B29" s="21">
        <v>810</v>
      </c>
      <c r="C29" s="28" t="s">
        <v>347</v>
      </c>
      <c r="D29" s="117" t="s">
        <v>355</v>
      </c>
    </row>
    <row r="30" spans="1:4" ht="63.75">
      <c r="A30" s="42" t="s">
        <v>345</v>
      </c>
      <c r="B30" s="21">
        <v>810</v>
      </c>
      <c r="C30" s="28" t="s">
        <v>348</v>
      </c>
      <c r="D30" s="117" t="s">
        <v>356</v>
      </c>
    </row>
    <row r="31" spans="1:4" ht="51">
      <c r="A31" s="42" t="s">
        <v>345</v>
      </c>
      <c r="B31" s="21">
        <v>810</v>
      </c>
      <c r="C31" s="28" t="s">
        <v>349</v>
      </c>
      <c r="D31" s="117" t="s">
        <v>357</v>
      </c>
    </row>
    <row r="32" spans="1:4" ht="12.75">
      <c r="A32" s="42">
        <f>A23+1</f>
        <v>11</v>
      </c>
      <c r="B32" s="21">
        <v>810</v>
      </c>
      <c r="C32" s="28" t="s">
        <v>313</v>
      </c>
      <c r="D32" s="117" t="s">
        <v>314</v>
      </c>
    </row>
    <row r="33" spans="1:4" ht="12.75">
      <c r="A33" s="42">
        <f t="shared" si="0"/>
        <v>12</v>
      </c>
      <c r="B33" s="21">
        <v>810</v>
      </c>
      <c r="C33" s="28" t="s">
        <v>315</v>
      </c>
      <c r="D33" s="117" t="s">
        <v>316</v>
      </c>
    </row>
    <row r="34" spans="1:4" ht="25.5">
      <c r="A34" s="42">
        <f t="shared" si="0"/>
        <v>13</v>
      </c>
      <c r="B34" s="21">
        <v>810</v>
      </c>
      <c r="C34" s="28" t="s">
        <v>317</v>
      </c>
      <c r="D34" s="118" t="s">
        <v>265</v>
      </c>
    </row>
    <row r="35" spans="1:4" ht="38.25">
      <c r="A35" s="42">
        <f t="shared" si="0"/>
        <v>14</v>
      </c>
      <c r="B35" s="21">
        <v>810</v>
      </c>
      <c r="C35" s="28" t="s">
        <v>318</v>
      </c>
      <c r="D35" s="118" t="s">
        <v>266</v>
      </c>
    </row>
    <row r="36" spans="1:4" s="119" customFormat="1" ht="33.75" customHeight="1">
      <c r="A36" s="42">
        <f t="shared" si="0"/>
        <v>15</v>
      </c>
      <c r="B36" s="21">
        <v>810</v>
      </c>
      <c r="C36" s="21" t="s">
        <v>319</v>
      </c>
      <c r="D36" s="118" t="s">
        <v>225</v>
      </c>
    </row>
    <row r="37" spans="1:4" s="119" customFormat="1" ht="46.5" customHeight="1">
      <c r="A37" s="42">
        <f t="shared" si="0"/>
        <v>16</v>
      </c>
      <c r="B37" s="21">
        <v>810</v>
      </c>
      <c r="C37" s="21" t="s">
        <v>320</v>
      </c>
      <c r="D37" s="118" t="s">
        <v>234</v>
      </c>
    </row>
    <row r="38" spans="1:4" ht="42" customHeight="1">
      <c r="A38" s="42">
        <f t="shared" si="0"/>
        <v>17</v>
      </c>
      <c r="B38" s="21">
        <v>810</v>
      </c>
      <c r="C38" s="28" t="s">
        <v>321</v>
      </c>
      <c r="D38" s="117" t="s">
        <v>267</v>
      </c>
    </row>
    <row r="39" spans="1:4" ht="25.5">
      <c r="A39" s="42">
        <f t="shared" si="0"/>
        <v>18</v>
      </c>
      <c r="B39" s="21">
        <v>810</v>
      </c>
      <c r="C39" s="28" t="s">
        <v>322</v>
      </c>
      <c r="D39" s="117" t="s">
        <v>128</v>
      </c>
    </row>
    <row r="40" spans="1:4" ht="25.5">
      <c r="A40" s="42">
        <f t="shared" si="0"/>
        <v>19</v>
      </c>
      <c r="B40" s="21">
        <v>810</v>
      </c>
      <c r="C40" s="28" t="s">
        <v>323</v>
      </c>
      <c r="D40" s="117" t="s">
        <v>324</v>
      </c>
    </row>
    <row r="41" spans="1:4" ht="25.5">
      <c r="A41" s="42">
        <f t="shared" si="0"/>
        <v>20</v>
      </c>
      <c r="B41" s="21">
        <v>810</v>
      </c>
      <c r="C41" s="28" t="s">
        <v>325</v>
      </c>
      <c r="D41" s="117" t="s">
        <v>326</v>
      </c>
    </row>
    <row r="42" spans="1:4" ht="12.75">
      <c r="A42" s="42">
        <f t="shared" si="0"/>
        <v>21</v>
      </c>
      <c r="B42" s="21">
        <v>810</v>
      </c>
      <c r="C42" s="21" t="s">
        <v>327</v>
      </c>
      <c r="D42" s="117" t="s">
        <v>328</v>
      </c>
    </row>
    <row r="43" spans="1:4" ht="63.75">
      <c r="A43" s="42">
        <f t="shared" si="0"/>
        <v>22</v>
      </c>
      <c r="B43" s="21">
        <v>810</v>
      </c>
      <c r="C43" s="21" t="s">
        <v>329</v>
      </c>
      <c r="D43" s="117" t="s">
        <v>330</v>
      </c>
    </row>
    <row r="44" spans="1:4" ht="38.25">
      <c r="A44" s="42">
        <f t="shared" si="0"/>
        <v>23</v>
      </c>
      <c r="B44" s="21">
        <v>810</v>
      </c>
      <c r="C44" s="21" t="s">
        <v>331</v>
      </c>
      <c r="D44" s="117" t="s">
        <v>332</v>
      </c>
    </row>
    <row r="45" spans="1:4" ht="38.25">
      <c r="A45" s="42">
        <f t="shared" si="0"/>
        <v>24</v>
      </c>
      <c r="B45" s="21">
        <v>810</v>
      </c>
      <c r="C45" s="21" t="s">
        <v>333</v>
      </c>
      <c r="D45" s="118" t="s">
        <v>334</v>
      </c>
    </row>
    <row r="46" spans="1:4" ht="25.5">
      <c r="A46" s="42">
        <f t="shared" si="0"/>
        <v>25</v>
      </c>
      <c r="B46" s="21">
        <v>810</v>
      </c>
      <c r="C46" s="21" t="s">
        <v>335</v>
      </c>
      <c r="D46" s="120" t="s">
        <v>336</v>
      </c>
    </row>
  </sheetData>
  <sheetProtection/>
  <mergeCells count="12">
    <mergeCell ref="C10:C11"/>
    <mergeCell ref="D10:D11"/>
    <mergeCell ref="A1:D1"/>
    <mergeCell ref="A2:D2"/>
    <mergeCell ref="A3:D3"/>
    <mergeCell ref="C13:D13"/>
    <mergeCell ref="A5:D5"/>
    <mergeCell ref="A6:D6"/>
    <mergeCell ref="A7:D7"/>
    <mergeCell ref="A8:D8"/>
    <mergeCell ref="A10:A11"/>
    <mergeCell ref="B10:B11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5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3.375" style="38" customWidth="1"/>
    <col min="2" max="2" width="27.875" style="90" customWidth="1"/>
    <col min="3" max="3" width="47.875" style="41" customWidth="1"/>
    <col min="4" max="6" width="12.25390625" style="41" customWidth="1"/>
    <col min="7" max="7" width="14.75390625" style="41" customWidth="1"/>
    <col min="8" max="16384" width="9.00390625" style="38" customWidth="1"/>
  </cols>
  <sheetData>
    <row r="1" spans="1:6" ht="15">
      <c r="A1" s="130" t="s">
        <v>360</v>
      </c>
      <c r="B1" s="130"/>
      <c r="C1" s="130"/>
      <c r="D1" s="130"/>
      <c r="E1" s="130"/>
      <c r="F1" s="130"/>
    </row>
    <row r="2" spans="1:6" ht="12.75">
      <c r="A2" s="127" t="s">
        <v>282</v>
      </c>
      <c r="B2" s="127"/>
      <c r="C2" s="127"/>
      <c r="D2" s="127"/>
      <c r="E2" s="127"/>
      <c r="F2" s="127"/>
    </row>
    <row r="3" spans="1:6" ht="12.75">
      <c r="A3" s="127" t="s">
        <v>359</v>
      </c>
      <c r="B3" s="127"/>
      <c r="C3" s="127"/>
      <c r="D3" s="127"/>
      <c r="E3" s="127"/>
      <c r="F3" s="127"/>
    </row>
    <row r="4" spans="1:7" ht="12.75" customHeight="1">
      <c r="A4" s="23" t="s">
        <v>27</v>
      </c>
      <c r="B4" s="86"/>
      <c r="C4" s="80"/>
      <c r="D4" s="128" t="s">
        <v>218</v>
      </c>
      <c r="E4" s="128"/>
      <c r="F4" s="128"/>
      <c r="G4" s="80"/>
    </row>
    <row r="5" spans="1:7" ht="14.25" customHeight="1">
      <c r="A5" s="127" t="s">
        <v>262</v>
      </c>
      <c r="B5" s="127"/>
      <c r="C5" s="127"/>
      <c r="D5" s="127"/>
      <c r="E5" s="127"/>
      <c r="F5" s="127"/>
      <c r="G5" s="80"/>
    </row>
    <row r="6" spans="1:7" s="41" customFormat="1" ht="13.5" customHeight="1">
      <c r="A6" s="128" t="s">
        <v>263</v>
      </c>
      <c r="B6" s="128"/>
      <c r="C6" s="128"/>
      <c r="D6" s="128"/>
      <c r="E6" s="128"/>
      <c r="F6" s="128"/>
      <c r="G6" s="80"/>
    </row>
    <row r="7" spans="1:6" ht="10.5" customHeight="1">
      <c r="A7" s="4"/>
      <c r="B7" s="86"/>
      <c r="C7" s="29"/>
      <c r="D7" s="29"/>
      <c r="E7" s="29"/>
      <c r="F7" s="29"/>
    </row>
    <row r="8" spans="1:7" ht="12.75">
      <c r="A8" s="141" t="s">
        <v>239</v>
      </c>
      <c r="B8" s="141"/>
      <c r="C8" s="141"/>
      <c r="D8" s="141"/>
      <c r="E8" s="141"/>
      <c r="F8" s="141"/>
      <c r="G8" s="70"/>
    </row>
    <row r="9" spans="1:6" ht="12.75">
      <c r="A9" s="4" t="s">
        <v>41</v>
      </c>
      <c r="B9" s="86"/>
      <c r="C9" s="29"/>
      <c r="D9" s="142" t="s">
        <v>144</v>
      </c>
      <c r="E9" s="142"/>
      <c r="F9" s="142"/>
    </row>
    <row r="10" spans="1:6" ht="30" customHeight="1">
      <c r="A10" s="143" t="s">
        <v>40</v>
      </c>
      <c r="B10" s="144" t="s">
        <v>42</v>
      </c>
      <c r="C10" s="144" t="s">
        <v>16</v>
      </c>
      <c r="D10" s="144" t="s">
        <v>193</v>
      </c>
      <c r="E10" s="144" t="s">
        <v>249</v>
      </c>
      <c r="F10" s="144" t="s">
        <v>250</v>
      </c>
    </row>
    <row r="11" spans="1:6" ht="45" customHeight="1">
      <c r="A11" s="143"/>
      <c r="B11" s="144"/>
      <c r="C11" s="144"/>
      <c r="D11" s="144"/>
      <c r="E11" s="144"/>
      <c r="F11" s="144"/>
    </row>
    <row r="12" spans="1:6" ht="12.75" customHeight="1">
      <c r="A12" s="16"/>
      <c r="B12" s="84">
        <v>1</v>
      </c>
      <c r="C12" s="84">
        <v>2</v>
      </c>
      <c r="D12" s="84">
        <v>3</v>
      </c>
      <c r="E12" s="84">
        <v>4</v>
      </c>
      <c r="F12" s="84">
        <v>5</v>
      </c>
    </row>
    <row r="13" spans="1:6" ht="17.25" customHeight="1">
      <c r="A13" s="21">
        <v>1</v>
      </c>
      <c r="B13" s="81" t="s">
        <v>43</v>
      </c>
      <c r="C13" s="87" t="s">
        <v>44</v>
      </c>
      <c r="D13" s="32">
        <f>D14+D17+D23+D29</f>
        <v>66954</v>
      </c>
      <c r="E13" s="32">
        <f>E14+E17+E23+E29</f>
        <v>68912</v>
      </c>
      <c r="F13" s="32">
        <f>F14+F17+F23+F29</f>
        <v>71380</v>
      </c>
    </row>
    <row r="14" spans="1:6" ht="20.25" customHeight="1">
      <c r="A14" s="21">
        <f>A13+1</f>
        <v>2</v>
      </c>
      <c r="B14" s="84" t="s">
        <v>45</v>
      </c>
      <c r="C14" s="17" t="s">
        <v>46</v>
      </c>
      <c r="D14" s="33">
        <f>D15</f>
        <v>6444</v>
      </c>
      <c r="E14" s="33">
        <f>E15</f>
        <v>6702</v>
      </c>
      <c r="F14" s="33">
        <f>F15</f>
        <v>6970</v>
      </c>
    </row>
    <row r="15" spans="1:6" ht="15.75" customHeight="1">
      <c r="A15" s="21">
        <f aca="true" t="shared" si="0" ref="A15:A54">A14+1</f>
        <v>3</v>
      </c>
      <c r="B15" s="84" t="s">
        <v>47</v>
      </c>
      <c r="C15" s="17" t="s">
        <v>48</v>
      </c>
      <c r="D15" s="33">
        <v>6444</v>
      </c>
      <c r="E15" s="33">
        <v>6702</v>
      </c>
      <c r="F15" s="33">
        <v>6970</v>
      </c>
    </row>
    <row r="16" spans="1:6" ht="69" customHeight="1">
      <c r="A16" s="21">
        <f t="shared" si="0"/>
        <v>4</v>
      </c>
      <c r="B16" s="88" t="s">
        <v>106</v>
      </c>
      <c r="C16" s="17" t="s">
        <v>24</v>
      </c>
      <c r="D16" s="34">
        <v>5791</v>
      </c>
      <c r="E16" s="33">
        <v>5791</v>
      </c>
      <c r="F16" s="33">
        <v>5791</v>
      </c>
    </row>
    <row r="17" spans="1:6" ht="40.5" customHeight="1">
      <c r="A17" s="21">
        <f t="shared" si="0"/>
        <v>5</v>
      </c>
      <c r="B17" s="88" t="s">
        <v>129</v>
      </c>
      <c r="C17" s="72" t="s">
        <v>29</v>
      </c>
      <c r="D17" s="34">
        <f>D18</f>
        <v>51300</v>
      </c>
      <c r="E17" s="33">
        <f>E18</f>
        <v>53000</v>
      </c>
      <c r="F17" s="33">
        <f>F18</f>
        <v>55200</v>
      </c>
    </row>
    <row r="18" spans="1:6" ht="29.25" customHeight="1">
      <c r="A18" s="21">
        <f t="shared" si="0"/>
        <v>6</v>
      </c>
      <c r="B18" s="88" t="s">
        <v>130</v>
      </c>
      <c r="C18" s="72" t="s">
        <v>30</v>
      </c>
      <c r="D18" s="34">
        <f>D19+D20+D21+D22</f>
        <v>51300</v>
      </c>
      <c r="E18" s="33">
        <f>E19+E20+E21+E22</f>
        <v>53000</v>
      </c>
      <c r="F18" s="33">
        <f>F19+F20+F21+F22</f>
        <v>55200</v>
      </c>
    </row>
    <row r="19" spans="1:6" ht="76.5">
      <c r="A19" s="21">
        <f t="shared" si="0"/>
        <v>7</v>
      </c>
      <c r="B19" s="88" t="s">
        <v>131</v>
      </c>
      <c r="C19" s="89" t="s">
        <v>31</v>
      </c>
      <c r="D19" s="34">
        <v>23600</v>
      </c>
      <c r="E19" s="33">
        <v>24400</v>
      </c>
      <c r="F19" s="33">
        <v>25600</v>
      </c>
    </row>
    <row r="20" spans="1:6" ht="93.75" customHeight="1">
      <c r="A20" s="21">
        <f t="shared" si="0"/>
        <v>8</v>
      </c>
      <c r="B20" s="88" t="s">
        <v>132</v>
      </c>
      <c r="C20" s="89" t="s">
        <v>32</v>
      </c>
      <c r="D20" s="34">
        <v>100</v>
      </c>
      <c r="E20" s="33">
        <v>100</v>
      </c>
      <c r="F20" s="33">
        <v>100</v>
      </c>
    </row>
    <row r="21" spans="1:6" ht="89.25">
      <c r="A21" s="21">
        <f t="shared" si="0"/>
        <v>9</v>
      </c>
      <c r="B21" s="88" t="s">
        <v>133</v>
      </c>
      <c r="C21" s="89" t="s">
        <v>33</v>
      </c>
      <c r="D21" s="34">
        <v>31000</v>
      </c>
      <c r="E21" s="33">
        <v>32000</v>
      </c>
      <c r="F21" s="33">
        <v>33400</v>
      </c>
    </row>
    <row r="22" spans="1:6" ht="81.75" customHeight="1">
      <c r="A22" s="21">
        <f t="shared" si="0"/>
        <v>10</v>
      </c>
      <c r="B22" s="88" t="s">
        <v>134</v>
      </c>
      <c r="C22" s="89" t="s">
        <v>34</v>
      </c>
      <c r="D22" s="34">
        <v>-3400</v>
      </c>
      <c r="E22" s="33">
        <v>-3500</v>
      </c>
      <c r="F22" s="33">
        <v>-3900</v>
      </c>
    </row>
    <row r="23" spans="1:6" ht="17.25" customHeight="1">
      <c r="A23" s="21">
        <f t="shared" si="0"/>
        <v>11</v>
      </c>
      <c r="B23" s="84" t="s">
        <v>49</v>
      </c>
      <c r="C23" s="18" t="s">
        <v>107</v>
      </c>
      <c r="D23" s="33">
        <f>D24</f>
        <v>8610</v>
      </c>
      <c r="E23" s="33">
        <f>E24</f>
        <v>8610</v>
      </c>
      <c r="F23" s="33">
        <f>F24</f>
        <v>8610</v>
      </c>
    </row>
    <row r="24" spans="1:6" ht="12.75">
      <c r="A24" s="21">
        <f t="shared" si="0"/>
        <v>12</v>
      </c>
      <c r="B24" s="84" t="s">
        <v>108</v>
      </c>
      <c r="C24" s="18" t="s">
        <v>109</v>
      </c>
      <c r="D24" s="35">
        <f>D25+D27</f>
        <v>8610</v>
      </c>
      <c r="E24" s="35">
        <f>E25+E27</f>
        <v>8610</v>
      </c>
      <c r="F24" s="35">
        <f>F25+F27</f>
        <v>8610</v>
      </c>
    </row>
    <row r="25" spans="1:6" ht="17.25" customHeight="1">
      <c r="A25" s="21">
        <f t="shared" si="0"/>
        <v>13</v>
      </c>
      <c r="B25" s="84" t="s">
        <v>157</v>
      </c>
      <c r="C25" s="18" t="s">
        <v>156</v>
      </c>
      <c r="D25" s="35">
        <f>D26</f>
        <v>7640</v>
      </c>
      <c r="E25" s="35">
        <f>E26</f>
        <v>7640</v>
      </c>
      <c r="F25" s="35">
        <f>F26</f>
        <v>7640</v>
      </c>
    </row>
    <row r="26" spans="1:6" ht="33" customHeight="1">
      <c r="A26" s="21">
        <f t="shared" si="0"/>
        <v>14</v>
      </c>
      <c r="B26" s="84" t="s">
        <v>158</v>
      </c>
      <c r="C26" s="18" t="s">
        <v>159</v>
      </c>
      <c r="D26" s="35">
        <v>7640</v>
      </c>
      <c r="E26" s="35">
        <v>7640</v>
      </c>
      <c r="F26" s="35">
        <v>7640</v>
      </c>
    </row>
    <row r="27" spans="1:6" ht="15" customHeight="1">
      <c r="A27" s="21">
        <f t="shared" si="0"/>
        <v>15</v>
      </c>
      <c r="B27" s="84" t="s">
        <v>50</v>
      </c>
      <c r="C27" s="17" t="s">
        <v>51</v>
      </c>
      <c r="D27" s="33">
        <f>D28</f>
        <v>970</v>
      </c>
      <c r="E27" s="33">
        <f>E28</f>
        <v>970</v>
      </c>
      <c r="F27" s="33">
        <f>F28</f>
        <v>970</v>
      </c>
    </row>
    <row r="28" spans="1:6" ht="42" customHeight="1">
      <c r="A28" s="21">
        <f t="shared" si="0"/>
        <v>16</v>
      </c>
      <c r="B28" s="84" t="s">
        <v>52</v>
      </c>
      <c r="C28" s="17" t="s">
        <v>53</v>
      </c>
      <c r="D28" s="33">
        <v>970</v>
      </c>
      <c r="E28" s="33">
        <v>970</v>
      </c>
      <c r="F28" s="33">
        <v>970</v>
      </c>
    </row>
    <row r="29" spans="1:6" ht="15.75" customHeight="1">
      <c r="A29" s="21">
        <f t="shared" si="0"/>
        <v>17</v>
      </c>
      <c r="B29" s="84" t="s">
        <v>75</v>
      </c>
      <c r="C29" s="17" t="s">
        <v>76</v>
      </c>
      <c r="D29" s="33">
        <f aca="true" t="shared" si="1" ref="D29:F30">D30</f>
        <v>600</v>
      </c>
      <c r="E29" s="33">
        <f>E30</f>
        <v>600</v>
      </c>
      <c r="F29" s="33">
        <f t="shared" si="1"/>
        <v>600</v>
      </c>
    </row>
    <row r="30" spans="1:6" ht="44.25" customHeight="1">
      <c r="A30" s="21">
        <f t="shared" si="0"/>
        <v>18</v>
      </c>
      <c r="B30" s="84" t="s">
        <v>173</v>
      </c>
      <c r="C30" s="17" t="s">
        <v>155</v>
      </c>
      <c r="D30" s="33">
        <f t="shared" si="1"/>
        <v>600</v>
      </c>
      <c r="E30" s="33">
        <f>E31</f>
        <v>600</v>
      </c>
      <c r="F30" s="33">
        <f>F31</f>
        <v>600</v>
      </c>
    </row>
    <row r="31" spans="1:6" ht="93" customHeight="1">
      <c r="A31" s="21">
        <f t="shared" si="0"/>
        <v>19</v>
      </c>
      <c r="B31" s="84" t="s">
        <v>207</v>
      </c>
      <c r="C31" s="17" t="s">
        <v>208</v>
      </c>
      <c r="D31" s="33">
        <v>600</v>
      </c>
      <c r="E31" s="33">
        <v>600</v>
      </c>
      <c r="F31" s="33">
        <v>600</v>
      </c>
    </row>
    <row r="32" spans="1:6" ht="17.25" customHeight="1">
      <c r="A32" s="21">
        <f t="shared" si="0"/>
        <v>20</v>
      </c>
      <c r="B32" s="84" t="s">
        <v>77</v>
      </c>
      <c r="C32" s="87" t="s">
        <v>78</v>
      </c>
      <c r="D32" s="32">
        <f>D33</f>
        <v>3838823</v>
      </c>
      <c r="E32" s="32">
        <f>E33</f>
        <v>3840599</v>
      </c>
      <c r="F32" s="32">
        <f>F33</f>
        <v>3843973</v>
      </c>
    </row>
    <row r="33" spans="1:6" ht="42.75" customHeight="1">
      <c r="A33" s="21">
        <f t="shared" si="0"/>
        <v>21</v>
      </c>
      <c r="B33" s="22" t="s">
        <v>174</v>
      </c>
      <c r="C33" s="17" t="s">
        <v>79</v>
      </c>
      <c r="D33" s="33">
        <f>D39+D44+D50+D34</f>
        <v>3838823</v>
      </c>
      <c r="E33" s="33">
        <f>E39+E44+E50+E34</f>
        <v>3840599</v>
      </c>
      <c r="F33" s="33">
        <f>F39+F44+F50+F34</f>
        <v>3843973</v>
      </c>
    </row>
    <row r="34" spans="1:6" s="41" customFormat="1" ht="24.75" customHeight="1">
      <c r="A34" s="21">
        <v>22</v>
      </c>
      <c r="B34" s="71" t="s">
        <v>254</v>
      </c>
      <c r="C34" s="85" t="s">
        <v>259</v>
      </c>
      <c r="D34" s="33">
        <f aca="true" t="shared" si="2" ref="D34:F35">D35</f>
        <v>2352821</v>
      </c>
      <c r="E34" s="33">
        <f t="shared" si="2"/>
        <v>2346687</v>
      </c>
      <c r="F34" s="33">
        <f t="shared" si="2"/>
        <v>2346687</v>
      </c>
    </row>
    <row r="35" spans="1:6" s="41" customFormat="1" ht="24.75" customHeight="1">
      <c r="A35" s="21">
        <v>23</v>
      </c>
      <c r="B35" s="71" t="s">
        <v>255</v>
      </c>
      <c r="C35" s="85" t="s">
        <v>260</v>
      </c>
      <c r="D35" s="33">
        <f t="shared" si="2"/>
        <v>2352821</v>
      </c>
      <c r="E35" s="33">
        <f t="shared" si="2"/>
        <v>2346687</v>
      </c>
      <c r="F35" s="33">
        <f t="shared" si="2"/>
        <v>2346687</v>
      </c>
    </row>
    <row r="36" spans="1:6" s="41" customFormat="1" ht="24.75" customHeight="1">
      <c r="A36" s="21">
        <v>24</v>
      </c>
      <c r="B36" s="71" t="s">
        <v>256</v>
      </c>
      <c r="C36" s="85" t="s">
        <v>261</v>
      </c>
      <c r="D36" s="33">
        <f>D37+D38</f>
        <v>2352821</v>
      </c>
      <c r="E36" s="33">
        <f>E37+E38</f>
        <v>2346687</v>
      </c>
      <c r="F36" s="33">
        <f>F37+F38</f>
        <v>2346687</v>
      </c>
    </row>
    <row r="37" spans="1:6" s="41" customFormat="1" ht="44.25" customHeight="1">
      <c r="A37" s="21">
        <v>25</v>
      </c>
      <c r="B37" s="71" t="s">
        <v>257</v>
      </c>
      <c r="C37" s="85" t="s">
        <v>265</v>
      </c>
      <c r="D37" s="33">
        <v>30668</v>
      </c>
      <c r="E37" s="33">
        <v>24534</v>
      </c>
      <c r="F37" s="33">
        <v>24534</v>
      </c>
    </row>
    <row r="38" spans="1:6" ht="42.75" customHeight="1">
      <c r="A38" s="21">
        <v>26</v>
      </c>
      <c r="B38" s="71" t="s">
        <v>258</v>
      </c>
      <c r="C38" s="85" t="s">
        <v>266</v>
      </c>
      <c r="D38" s="33">
        <v>2322153</v>
      </c>
      <c r="E38" s="33">
        <v>2322153</v>
      </c>
      <c r="F38" s="33">
        <v>2322153</v>
      </c>
    </row>
    <row r="39" spans="1:6" s="41" customFormat="1" ht="24.75" customHeight="1">
      <c r="A39" s="21">
        <v>27</v>
      </c>
      <c r="B39" s="71" t="s">
        <v>226</v>
      </c>
      <c r="C39" s="100" t="s">
        <v>227</v>
      </c>
      <c r="D39" s="33">
        <f aca="true" t="shared" si="3" ref="D39:F40">D40</f>
        <v>80612</v>
      </c>
      <c r="E39" s="33">
        <f t="shared" si="3"/>
        <v>83640</v>
      </c>
      <c r="F39" s="33">
        <f t="shared" si="3"/>
        <v>86788</v>
      </c>
    </row>
    <row r="40" spans="1:6" s="41" customFormat="1" ht="24.75" customHeight="1">
      <c r="A40" s="21">
        <f t="shared" si="0"/>
        <v>28</v>
      </c>
      <c r="B40" s="71" t="s">
        <v>228</v>
      </c>
      <c r="C40" s="100" t="s">
        <v>229</v>
      </c>
      <c r="D40" s="33">
        <f t="shared" si="3"/>
        <v>80612</v>
      </c>
      <c r="E40" s="33">
        <f t="shared" si="3"/>
        <v>83640</v>
      </c>
      <c r="F40" s="33">
        <f t="shared" si="3"/>
        <v>86788</v>
      </c>
    </row>
    <row r="41" spans="1:6" s="41" customFormat="1" ht="24.75" customHeight="1">
      <c r="A41" s="21">
        <f t="shared" si="0"/>
        <v>29</v>
      </c>
      <c r="B41" s="71" t="s">
        <v>230</v>
      </c>
      <c r="C41" s="100" t="s">
        <v>231</v>
      </c>
      <c r="D41" s="33">
        <f>D42+D43</f>
        <v>80612</v>
      </c>
      <c r="E41" s="33">
        <f>E42+E43</f>
        <v>83640</v>
      </c>
      <c r="F41" s="33">
        <f>F42+F43</f>
        <v>86788</v>
      </c>
    </row>
    <row r="42" spans="1:6" s="41" customFormat="1" ht="27.75" customHeight="1">
      <c r="A42" s="21">
        <f t="shared" si="0"/>
        <v>30</v>
      </c>
      <c r="B42" s="71" t="s">
        <v>232</v>
      </c>
      <c r="C42" s="100" t="s">
        <v>225</v>
      </c>
      <c r="D42" s="33">
        <v>4947</v>
      </c>
      <c r="E42" s="33">
        <v>4947</v>
      </c>
      <c r="F42" s="33">
        <v>4947</v>
      </c>
    </row>
    <row r="43" spans="1:6" s="41" customFormat="1" ht="51" customHeight="1">
      <c r="A43" s="21">
        <f t="shared" si="0"/>
        <v>31</v>
      </c>
      <c r="B43" s="71" t="s">
        <v>233</v>
      </c>
      <c r="C43" s="100" t="s">
        <v>234</v>
      </c>
      <c r="D43" s="33">
        <v>75665</v>
      </c>
      <c r="E43" s="33">
        <v>78693</v>
      </c>
      <c r="F43" s="33">
        <v>81841</v>
      </c>
    </row>
    <row r="44" spans="1:6" ht="38.25" customHeight="1">
      <c r="A44" s="21">
        <f t="shared" si="0"/>
        <v>32</v>
      </c>
      <c r="B44" s="84" t="s">
        <v>6</v>
      </c>
      <c r="C44" s="17" t="s">
        <v>221</v>
      </c>
      <c r="D44" s="32">
        <f>D45+D48</f>
        <v>49682</v>
      </c>
      <c r="E44" s="32">
        <f>E45+E48</f>
        <v>50388</v>
      </c>
      <c r="F44" s="32">
        <f>F45+F48</f>
        <v>53082</v>
      </c>
    </row>
    <row r="45" spans="1:6" ht="42.75" customHeight="1">
      <c r="A45" s="21">
        <f t="shared" si="0"/>
        <v>33</v>
      </c>
      <c r="B45" s="84" t="s">
        <v>7</v>
      </c>
      <c r="C45" s="17" t="s">
        <v>220</v>
      </c>
      <c r="D45" s="33">
        <f>D47</f>
        <v>232</v>
      </c>
      <c r="E45" s="33">
        <f>E47</f>
        <v>232</v>
      </c>
      <c r="F45" s="33">
        <f>F47</f>
        <v>232</v>
      </c>
    </row>
    <row r="46" spans="1:6" ht="45.75" customHeight="1">
      <c r="A46" s="21">
        <f t="shared" si="0"/>
        <v>34</v>
      </c>
      <c r="B46" s="84" t="s">
        <v>8</v>
      </c>
      <c r="C46" s="17" t="s">
        <v>219</v>
      </c>
      <c r="D46" s="33">
        <f>D47</f>
        <v>232</v>
      </c>
      <c r="E46" s="33">
        <f>E47</f>
        <v>232</v>
      </c>
      <c r="F46" s="33">
        <f>F47</f>
        <v>232</v>
      </c>
    </row>
    <row r="47" spans="1:6" ht="56.25" customHeight="1">
      <c r="A47" s="21">
        <f t="shared" si="0"/>
        <v>35</v>
      </c>
      <c r="B47" s="84" t="s">
        <v>9</v>
      </c>
      <c r="C47" s="17" t="s">
        <v>267</v>
      </c>
      <c r="D47" s="33">
        <v>232</v>
      </c>
      <c r="E47" s="33">
        <v>232</v>
      </c>
      <c r="F47" s="33">
        <v>232</v>
      </c>
    </row>
    <row r="48" spans="1:6" ht="40.5" customHeight="1">
      <c r="A48" s="21">
        <f t="shared" si="0"/>
        <v>36</v>
      </c>
      <c r="B48" s="84" t="s">
        <v>10</v>
      </c>
      <c r="C48" s="17" t="s">
        <v>242</v>
      </c>
      <c r="D48" s="33">
        <f>D49</f>
        <v>49450</v>
      </c>
      <c r="E48" s="33">
        <f>E49</f>
        <v>50156</v>
      </c>
      <c r="F48" s="33">
        <f>F49</f>
        <v>52850</v>
      </c>
    </row>
    <row r="49" spans="1:6" ht="38.25">
      <c r="A49" s="21">
        <f t="shared" si="0"/>
        <v>37</v>
      </c>
      <c r="B49" s="84" t="s">
        <v>11</v>
      </c>
      <c r="C49" s="17" t="s">
        <v>128</v>
      </c>
      <c r="D49" s="33">
        <v>49450</v>
      </c>
      <c r="E49" s="33">
        <v>50156</v>
      </c>
      <c r="F49" s="33">
        <v>52850</v>
      </c>
    </row>
    <row r="50" spans="1:6" ht="12.75">
      <c r="A50" s="21">
        <f t="shared" si="0"/>
        <v>38</v>
      </c>
      <c r="B50" s="81" t="s">
        <v>12</v>
      </c>
      <c r="C50" s="87" t="s">
        <v>80</v>
      </c>
      <c r="D50" s="32">
        <f aca="true" t="shared" si="4" ref="D50:F52">D51</f>
        <v>1355708</v>
      </c>
      <c r="E50" s="32">
        <f t="shared" si="4"/>
        <v>1359884</v>
      </c>
      <c r="F50" s="32">
        <f t="shared" si="4"/>
        <v>1357416</v>
      </c>
    </row>
    <row r="51" spans="1:6" ht="30.75" customHeight="1">
      <c r="A51" s="21">
        <f t="shared" si="0"/>
        <v>39</v>
      </c>
      <c r="B51" s="22" t="s">
        <v>13</v>
      </c>
      <c r="C51" s="17" t="s">
        <v>241</v>
      </c>
      <c r="D51" s="33">
        <f t="shared" si="4"/>
        <v>1355708</v>
      </c>
      <c r="E51" s="33">
        <f t="shared" si="4"/>
        <v>1359884</v>
      </c>
      <c r="F51" s="33">
        <f t="shared" si="4"/>
        <v>1357416</v>
      </c>
    </row>
    <row r="52" spans="1:6" ht="31.5" customHeight="1">
      <c r="A52" s="21">
        <f t="shared" si="0"/>
        <v>40</v>
      </c>
      <c r="B52" s="22" t="s">
        <v>14</v>
      </c>
      <c r="C52" s="17" t="s">
        <v>240</v>
      </c>
      <c r="D52" s="33">
        <f t="shared" si="4"/>
        <v>1355708</v>
      </c>
      <c r="E52" s="33">
        <f t="shared" si="4"/>
        <v>1359884</v>
      </c>
      <c r="F52" s="33">
        <f t="shared" si="4"/>
        <v>1357416</v>
      </c>
    </row>
    <row r="53" spans="1:6" ht="58.5" customHeight="1">
      <c r="A53" s="21">
        <f t="shared" si="0"/>
        <v>41</v>
      </c>
      <c r="B53" s="22" t="s">
        <v>15</v>
      </c>
      <c r="C53" s="17" t="s">
        <v>224</v>
      </c>
      <c r="D53" s="33">
        <v>1355708</v>
      </c>
      <c r="E53" s="33">
        <v>1359884</v>
      </c>
      <c r="F53" s="33">
        <v>1357416</v>
      </c>
    </row>
    <row r="54" spans="1:6" s="41" customFormat="1" ht="12.75">
      <c r="A54" s="21">
        <f t="shared" si="0"/>
        <v>42</v>
      </c>
      <c r="B54" s="140" t="s">
        <v>54</v>
      </c>
      <c r="C54" s="140"/>
      <c r="D54" s="32">
        <f>D32+D13</f>
        <v>3905777</v>
      </c>
      <c r="E54" s="32">
        <f>E32+E13</f>
        <v>3909511</v>
      </c>
      <c r="F54" s="32">
        <f>F32+F13</f>
        <v>3915353</v>
      </c>
    </row>
    <row r="55" spans="1:6" ht="12.75">
      <c r="A55" s="99"/>
      <c r="B55" s="86"/>
      <c r="C55" s="29"/>
      <c r="D55" s="29"/>
      <c r="E55" s="29"/>
      <c r="F55" s="29"/>
    </row>
  </sheetData>
  <sheetProtection/>
  <mergeCells count="15">
    <mergeCell ref="A1:F1"/>
    <mergeCell ref="A2:F2"/>
    <mergeCell ref="A3:F3"/>
    <mergeCell ref="E10:E11"/>
    <mergeCell ref="F10:F11"/>
    <mergeCell ref="A5:F5"/>
    <mergeCell ref="A6:F6"/>
    <mergeCell ref="B54:C54"/>
    <mergeCell ref="D4:F4"/>
    <mergeCell ref="A8:F8"/>
    <mergeCell ref="D9:F9"/>
    <mergeCell ref="A10:A11"/>
    <mergeCell ref="B10:B11"/>
    <mergeCell ref="C10:C11"/>
    <mergeCell ref="D10:D11"/>
  </mergeCells>
  <printOptions/>
  <pageMargins left="0.7874015748031497" right="0.1968503937007874" top="0.1968503937007874" bottom="0.1968503937007874" header="0.11811023622047245" footer="0.11811023622047245"/>
  <pageSetup fitToHeight="0" fitToWidth="1" horizontalDpi="180" verticalDpi="18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2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.375" style="0" customWidth="1"/>
    <col min="2" max="2" width="67.625" style="0" customWidth="1"/>
    <col min="3" max="3" width="10.25390625" style="0" customWidth="1"/>
    <col min="4" max="4" width="12.00390625" style="0" customWidth="1"/>
    <col min="5" max="5" width="13.875" style="0" customWidth="1"/>
    <col min="6" max="6" width="13.25390625" style="0" customWidth="1"/>
    <col min="8" max="8" width="10.125" style="0" bestFit="1" customWidth="1"/>
  </cols>
  <sheetData>
    <row r="1" spans="1:6" ht="15">
      <c r="A1" s="130" t="s">
        <v>361</v>
      </c>
      <c r="B1" s="130"/>
      <c r="C1" s="130"/>
      <c r="D1" s="130"/>
      <c r="E1" s="130"/>
      <c r="F1" s="130"/>
    </row>
    <row r="2" spans="1:6" ht="12.75">
      <c r="A2" s="127" t="s">
        <v>282</v>
      </c>
      <c r="B2" s="127"/>
      <c r="C2" s="127"/>
      <c r="D2" s="127"/>
      <c r="E2" s="127"/>
      <c r="F2" s="127"/>
    </row>
    <row r="3" spans="1:6" ht="12.75">
      <c r="A3" s="127" t="s">
        <v>359</v>
      </c>
      <c r="B3" s="127"/>
      <c r="C3" s="127"/>
      <c r="D3" s="127"/>
      <c r="E3" s="127"/>
      <c r="F3" s="127"/>
    </row>
    <row r="4" spans="1:6" ht="12.75" customHeight="1">
      <c r="A4" s="130" t="s">
        <v>26</v>
      </c>
      <c r="B4" s="130"/>
      <c r="C4" s="130"/>
      <c r="D4" s="130"/>
      <c r="E4" s="130"/>
      <c r="F4" s="130"/>
    </row>
    <row r="5" spans="1:7" s="38" customFormat="1" ht="14.25" customHeight="1">
      <c r="A5" s="127" t="s">
        <v>262</v>
      </c>
      <c r="B5" s="127"/>
      <c r="C5" s="127"/>
      <c r="D5" s="127"/>
      <c r="E5" s="127"/>
      <c r="F5" s="127"/>
      <c r="G5" s="80"/>
    </row>
    <row r="6" spans="1:7" s="41" customFormat="1" ht="13.5" customHeight="1">
      <c r="A6" s="128" t="s">
        <v>263</v>
      </c>
      <c r="B6" s="128"/>
      <c r="C6" s="128"/>
      <c r="D6" s="128"/>
      <c r="E6" s="128"/>
      <c r="F6" s="128"/>
      <c r="G6" s="80"/>
    </row>
    <row r="7" ht="11.25" customHeight="1">
      <c r="A7" s="6"/>
    </row>
    <row r="8" spans="1:4" ht="15.75" customHeight="1">
      <c r="A8" s="147" t="s">
        <v>238</v>
      </c>
      <c r="B8" s="147"/>
      <c r="C8" s="147"/>
      <c r="D8" s="147"/>
    </row>
    <row r="9" spans="1:4" ht="33" customHeight="1">
      <c r="A9" s="147"/>
      <c r="B9" s="147"/>
      <c r="C9" s="147"/>
      <c r="D9" s="147"/>
    </row>
    <row r="10" spans="1:6" ht="15.75">
      <c r="A10" s="145" t="s">
        <v>144</v>
      </c>
      <c r="B10" s="145"/>
      <c r="C10" s="145"/>
      <c r="D10" s="145"/>
      <c r="E10" s="145"/>
      <c r="F10" s="145"/>
    </row>
    <row r="11" spans="1:6" ht="47.25" customHeight="1">
      <c r="A11" s="1" t="s">
        <v>145</v>
      </c>
      <c r="B11" s="9" t="s">
        <v>120</v>
      </c>
      <c r="C11" s="1" t="s">
        <v>101</v>
      </c>
      <c r="D11" s="1" t="s">
        <v>195</v>
      </c>
      <c r="E11" s="1" t="s">
        <v>223</v>
      </c>
      <c r="F11" s="1" t="s">
        <v>251</v>
      </c>
    </row>
    <row r="12" spans="1:6" ht="15">
      <c r="A12" s="1"/>
      <c r="B12" s="1">
        <v>1</v>
      </c>
      <c r="C12" s="1">
        <v>2</v>
      </c>
      <c r="D12" s="1">
        <v>3</v>
      </c>
      <c r="E12" s="1">
        <v>3</v>
      </c>
      <c r="F12" s="1">
        <v>3</v>
      </c>
    </row>
    <row r="13" spans="1:6" ht="15" customHeight="1">
      <c r="A13" s="1">
        <v>1</v>
      </c>
      <c r="B13" s="2" t="s">
        <v>102</v>
      </c>
      <c r="C13" s="15" t="s">
        <v>82</v>
      </c>
      <c r="D13" s="30">
        <f>D14+D15+D16+D17</f>
        <v>3309154.19</v>
      </c>
      <c r="E13" s="30">
        <f>E14+E15+E16+E17</f>
        <v>3291050</v>
      </c>
      <c r="F13" s="30">
        <f>F14+F15+F16+F17</f>
        <v>3189770.35</v>
      </c>
    </row>
    <row r="14" spans="1:6" ht="33" customHeight="1">
      <c r="A14" s="1">
        <f>A13+1</f>
        <v>2</v>
      </c>
      <c r="B14" s="2" t="s">
        <v>103</v>
      </c>
      <c r="C14" s="15" t="s">
        <v>87</v>
      </c>
      <c r="D14" s="79">
        <v>940190</v>
      </c>
      <c r="E14" s="36">
        <v>940190</v>
      </c>
      <c r="F14" s="36">
        <v>940190</v>
      </c>
    </row>
    <row r="15" spans="1:6" ht="42.75" customHeight="1">
      <c r="A15" s="1">
        <f aca="true" t="shared" si="0" ref="A15:A30">A14+1</f>
        <v>3</v>
      </c>
      <c r="B15" s="2" t="s">
        <v>104</v>
      </c>
      <c r="C15" s="15" t="s">
        <v>88</v>
      </c>
      <c r="D15" s="36">
        <v>2367732.19</v>
      </c>
      <c r="E15" s="36">
        <v>2349628</v>
      </c>
      <c r="F15" s="36">
        <v>2248348.35</v>
      </c>
    </row>
    <row r="16" spans="1:6" ht="15.75" customHeight="1">
      <c r="A16" s="1">
        <f t="shared" si="0"/>
        <v>4</v>
      </c>
      <c r="B16" s="2" t="s">
        <v>105</v>
      </c>
      <c r="C16" s="15" t="s">
        <v>89</v>
      </c>
      <c r="D16" s="36">
        <v>1000</v>
      </c>
      <c r="E16" s="36">
        <v>1000</v>
      </c>
      <c r="F16" s="36">
        <v>1000</v>
      </c>
    </row>
    <row r="17" spans="1:6" s="67" customFormat="1" ht="15.75" customHeight="1">
      <c r="A17" s="1">
        <f t="shared" si="0"/>
        <v>5</v>
      </c>
      <c r="B17" s="8" t="s">
        <v>112</v>
      </c>
      <c r="C17" s="97" t="s">
        <v>90</v>
      </c>
      <c r="D17" s="37">
        <v>232</v>
      </c>
      <c r="E17" s="37">
        <v>232</v>
      </c>
      <c r="F17" s="37">
        <v>232</v>
      </c>
    </row>
    <row r="18" spans="1:6" s="67" customFormat="1" ht="15.75" customHeight="1">
      <c r="A18" s="1">
        <f t="shared" si="0"/>
        <v>6</v>
      </c>
      <c r="B18" s="8" t="s">
        <v>113</v>
      </c>
      <c r="C18" s="97" t="s">
        <v>91</v>
      </c>
      <c r="D18" s="37">
        <f>D19</f>
        <v>49450</v>
      </c>
      <c r="E18" s="37">
        <f>E19</f>
        <v>50156</v>
      </c>
      <c r="F18" s="37">
        <f>F19</f>
        <v>52850</v>
      </c>
    </row>
    <row r="19" spans="1:6" s="67" customFormat="1" ht="15.75" customHeight="1">
      <c r="A19" s="1">
        <f t="shared" si="0"/>
        <v>7</v>
      </c>
      <c r="B19" s="8" t="s">
        <v>114</v>
      </c>
      <c r="C19" s="97" t="s">
        <v>92</v>
      </c>
      <c r="D19" s="37">
        <v>49450</v>
      </c>
      <c r="E19" s="37">
        <v>50156</v>
      </c>
      <c r="F19" s="37">
        <v>52850</v>
      </c>
    </row>
    <row r="20" spans="1:8" s="67" customFormat="1" ht="15.75" customHeight="1">
      <c r="A20" s="1">
        <f t="shared" si="0"/>
        <v>8</v>
      </c>
      <c r="B20" s="8" t="s">
        <v>115</v>
      </c>
      <c r="C20" s="97" t="s">
        <v>93</v>
      </c>
      <c r="D20" s="37">
        <f>D21+D22</f>
        <v>34947</v>
      </c>
      <c r="E20" s="37">
        <f>E21+E22</f>
        <v>34947</v>
      </c>
      <c r="F20" s="37">
        <f>F21+F22</f>
        <v>34947</v>
      </c>
      <c r="H20" s="101"/>
    </row>
    <row r="21" spans="1:6" s="67" customFormat="1" ht="30.75" customHeight="1">
      <c r="A21" s="1">
        <f t="shared" si="0"/>
        <v>9</v>
      </c>
      <c r="B21" s="8" t="s">
        <v>253</v>
      </c>
      <c r="C21" s="97" t="s">
        <v>209</v>
      </c>
      <c r="D21" s="37">
        <v>4947</v>
      </c>
      <c r="E21" s="37">
        <v>4947</v>
      </c>
      <c r="F21" s="37">
        <v>4947</v>
      </c>
    </row>
    <row r="22" spans="1:6" s="67" customFormat="1" ht="31.5" customHeight="1">
      <c r="A22" s="1">
        <f t="shared" si="0"/>
        <v>10</v>
      </c>
      <c r="B22" s="8" t="s">
        <v>116</v>
      </c>
      <c r="C22" s="97" t="s">
        <v>94</v>
      </c>
      <c r="D22" s="37">
        <v>30000</v>
      </c>
      <c r="E22" s="37">
        <v>30000</v>
      </c>
      <c r="F22" s="37">
        <v>30000</v>
      </c>
    </row>
    <row r="23" spans="1:6" s="67" customFormat="1" ht="16.5" customHeight="1">
      <c r="A23" s="1">
        <f t="shared" si="0"/>
        <v>11</v>
      </c>
      <c r="B23" s="8" t="s">
        <v>110</v>
      </c>
      <c r="C23" s="97" t="s">
        <v>83</v>
      </c>
      <c r="D23" s="37">
        <f>D24</f>
        <v>236071.32</v>
      </c>
      <c r="E23" s="37">
        <f>E24</f>
        <v>132480</v>
      </c>
      <c r="F23" s="37">
        <f>F24</f>
        <v>137860</v>
      </c>
    </row>
    <row r="24" spans="1:6" ht="15.75" customHeight="1">
      <c r="A24" s="1">
        <f t="shared" si="0"/>
        <v>12</v>
      </c>
      <c r="B24" s="2" t="s">
        <v>127</v>
      </c>
      <c r="C24" s="15" t="s">
        <v>95</v>
      </c>
      <c r="D24" s="36">
        <v>236071.32</v>
      </c>
      <c r="E24" s="36">
        <v>132480</v>
      </c>
      <c r="F24" s="36">
        <v>137860</v>
      </c>
    </row>
    <row r="25" spans="1:6" ht="15.75" customHeight="1">
      <c r="A25" s="1">
        <f t="shared" si="0"/>
        <v>13</v>
      </c>
      <c r="B25" s="2" t="s">
        <v>117</v>
      </c>
      <c r="C25" s="15" t="s">
        <v>96</v>
      </c>
      <c r="D25" s="36">
        <f>D26+D27</f>
        <v>65490</v>
      </c>
      <c r="E25" s="36">
        <f>E26+E27</f>
        <v>66470</v>
      </c>
      <c r="F25" s="36">
        <f>F26+F27</f>
        <v>67488</v>
      </c>
    </row>
    <row r="26" spans="1:6" ht="15.75" customHeight="1">
      <c r="A26" s="1">
        <f t="shared" si="0"/>
        <v>14</v>
      </c>
      <c r="B26" s="2" t="s">
        <v>210</v>
      </c>
      <c r="C26" s="15" t="s">
        <v>203</v>
      </c>
      <c r="D26" s="36">
        <v>10000</v>
      </c>
      <c r="E26" s="36">
        <v>10000</v>
      </c>
      <c r="F26" s="36">
        <v>10000</v>
      </c>
    </row>
    <row r="27" spans="1:6" ht="15.75" customHeight="1">
      <c r="A27" s="1">
        <f t="shared" si="0"/>
        <v>15</v>
      </c>
      <c r="B27" s="2" t="s">
        <v>118</v>
      </c>
      <c r="C27" s="15" t="s">
        <v>97</v>
      </c>
      <c r="D27" s="36">
        <v>55490</v>
      </c>
      <c r="E27" s="36">
        <v>56470</v>
      </c>
      <c r="F27" s="36">
        <v>57488</v>
      </c>
    </row>
    <row r="28" spans="1:6" ht="33" customHeight="1">
      <c r="A28" s="1">
        <f t="shared" si="0"/>
        <v>16</v>
      </c>
      <c r="B28" s="26" t="s">
        <v>71</v>
      </c>
      <c r="C28" s="15" t="s">
        <v>98</v>
      </c>
      <c r="D28" s="30">
        <f>D29</f>
        <v>236670</v>
      </c>
      <c r="E28" s="30">
        <f>E29</f>
        <v>236670</v>
      </c>
      <c r="F28" s="30">
        <f>F29</f>
        <v>236670</v>
      </c>
    </row>
    <row r="29" spans="1:6" ht="19.5" customHeight="1">
      <c r="A29" s="1">
        <f t="shared" si="0"/>
        <v>17</v>
      </c>
      <c r="B29" s="27" t="s">
        <v>119</v>
      </c>
      <c r="C29" s="15" t="s">
        <v>99</v>
      </c>
      <c r="D29" s="30">
        <v>236670</v>
      </c>
      <c r="E29" s="30">
        <v>236670</v>
      </c>
      <c r="F29" s="30">
        <v>236670</v>
      </c>
    </row>
    <row r="30" spans="1:6" ht="17.25" customHeight="1">
      <c r="A30" s="1">
        <f t="shared" si="0"/>
        <v>18</v>
      </c>
      <c r="B30" s="2" t="s">
        <v>126</v>
      </c>
      <c r="C30" s="15"/>
      <c r="D30" s="30"/>
      <c r="E30" s="104">
        <v>97738</v>
      </c>
      <c r="F30" s="37">
        <v>195767.65</v>
      </c>
    </row>
    <row r="31" spans="1:6" ht="17.25" customHeight="1">
      <c r="A31" s="146" t="s">
        <v>196</v>
      </c>
      <c r="B31" s="146"/>
      <c r="C31" s="15"/>
      <c r="D31" s="30">
        <f>D13+D20+D23+D25+D28+D18</f>
        <v>3931782.51</v>
      </c>
      <c r="E31" s="30">
        <f>E13+E20+E23+E25+E28+E18+E30</f>
        <v>3909511</v>
      </c>
      <c r="F31" s="30">
        <f>F13+F20+F23+F25+F28+F18+F30</f>
        <v>3915353</v>
      </c>
    </row>
    <row r="32" spans="4:6" ht="12.75">
      <c r="D32" s="68"/>
      <c r="E32" s="68"/>
      <c r="F32" s="68"/>
    </row>
    <row r="49" ht="102" customHeight="1"/>
  </sheetData>
  <sheetProtection/>
  <mergeCells count="9">
    <mergeCell ref="A1:F1"/>
    <mergeCell ref="A2:F2"/>
    <mergeCell ref="A3:F3"/>
    <mergeCell ref="A10:F10"/>
    <mergeCell ref="A31:B31"/>
    <mergeCell ref="A4:F4"/>
    <mergeCell ref="A5:F5"/>
    <mergeCell ref="A6:F6"/>
    <mergeCell ref="A8:D9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0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375" style="38" customWidth="1"/>
    <col min="2" max="2" width="31.375" style="41" customWidth="1"/>
    <col min="3" max="3" width="6.00390625" style="90" customWidth="1"/>
    <col min="4" max="4" width="5.875" style="90" customWidth="1"/>
    <col min="5" max="5" width="10.625" style="90" customWidth="1"/>
    <col min="6" max="6" width="5.875" style="90" customWidth="1"/>
    <col min="7" max="7" width="12.25390625" style="41" customWidth="1"/>
    <col min="8" max="8" width="12.125" style="41" customWidth="1"/>
    <col min="9" max="9" width="10.375" style="41" customWidth="1"/>
    <col min="10" max="16384" width="9.00390625" style="38" customWidth="1"/>
  </cols>
  <sheetData>
    <row r="1" spans="1:9" ht="15">
      <c r="A1" s="130" t="s">
        <v>284</v>
      </c>
      <c r="B1" s="130"/>
      <c r="C1" s="130"/>
      <c r="D1" s="130"/>
      <c r="E1" s="130"/>
      <c r="F1" s="130"/>
      <c r="G1" s="130"/>
      <c r="H1" s="130"/>
      <c r="I1" s="130"/>
    </row>
    <row r="2" spans="1:9" ht="12.75">
      <c r="A2" s="127" t="s">
        <v>282</v>
      </c>
      <c r="B2" s="127"/>
      <c r="C2" s="127"/>
      <c r="D2" s="127"/>
      <c r="E2" s="127"/>
      <c r="F2" s="127"/>
      <c r="G2" s="127"/>
      <c r="H2" s="127"/>
      <c r="I2" s="127"/>
    </row>
    <row r="3" spans="1:9" ht="12.75">
      <c r="A3" s="127" t="s">
        <v>359</v>
      </c>
      <c r="B3" s="127"/>
      <c r="C3" s="127"/>
      <c r="D3" s="127"/>
      <c r="E3" s="127"/>
      <c r="F3" s="127"/>
      <c r="G3" s="127"/>
      <c r="H3" s="127"/>
      <c r="I3" s="127"/>
    </row>
    <row r="4" spans="4:9" ht="15">
      <c r="D4" s="148" t="s">
        <v>201</v>
      </c>
      <c r="E4" s="148"/>
      <c r="F4" s="148"/>
      <c r="G4" s="148"/>
      <c r="H4" s="148"/>
      <c r="I4" s="148"/>
    </row>
    <row r="5" spans="1:9" ht="14.25" customHeight="1">
      <c r="A5" s="127" t="s">
        <v>262</v>
      </c>
      <c r="B5" s="127"/>
      <c r="C5" s="127"/>
      <c r="D5" s="127"/>
      <c r="E5" s="127"/>
      <c r="F5" s="127"/>
      <c r="G5" s="127"/>
      <c r="H5" s="127"/>
      <c r="I5" s="127"/>
    </row>
    <row r="6" spans="1:9" s="41" customFormat="1" ht="13.5" customHeight="1">
      <c r="A6" s="128" t="s">
        <v>263</v>
      </c>
      <c r="B6" s="128"/>
      <c r="C6" s="128"/>
      <c r="D6" s="128"/>
      <c r="E6" s="128"/>
      <c r="F6" s="128"/>
      <c r="G6" s="128"/>
      <c r="H6" s="128"/>
      <c r="I6" s="128"/>
    </row>
    <row r="7" spans="1:9" ht="12.75">
      <c r="A7" s="4"/>
      <c r="B7" s="29"/>
      <c r="C7" s="86"/>
      <c r="D7" s="86"/>
      <c r="E7" s="86"/>
      <c r="F7" s="91"/>
      <c r="G7" s="102"/>
      <c r="H7" s="102"/>
      <c r="I7" s="102"/>
    </row>
    <row r="8" spans="1:9" ht="12.75">
      <c r="A8" s="4"/>
      <c r="B8" s="29"/>
      <c r="C8" s="86"/>
      <c r="D8" s="86"/>
      <c r="E8" s="86"/>
      <c r="F8" s="86"/>
      <c r="G8" s="80"/>
      <c r="H8" s="80"/>
      <c r="I8" s="80"/>
    </row>
    <row r="9" spans="1:9" ht="12.75">
      <c r="A9" s="4"/>
      <c r="B9" s="29"/>
      <c r="C9" s="92"/>
      <c r="D9" s="92"/>
      <c r="E9" s="92"/>
      <c r="F9" s="86"/>
      <c r="G9" s="80"/>
      <c r="H9" s="80"/>
      <c r="I9" s="80"/>
    </row>
    <row r="10" spans="1:9" ht="13.5" customHeight="1">
      <c r="A10" s="149" t="s">
        <v>237</v>
      </c>
      <c r="B10" s="149"/>
      <c r="C10" s="149"/>
      <c r="D10" s="149"/>
      <c r="E10" s="149"/>
      <c r="F10" s="149"/>
      <c r="G10" s="149"/>
      <c r="H10" s="149"/>
      <c r="I10" s="149"/>
    </row>
    <row r="11" spans="1:9" ht="12.75">
      <c r="A11" s="39"/>
      <c r="B11" s="29"/>
      <c r="C11" s="93"/>
      <c r="D11" s="93"/>
      <c r="E11" s="93"/>
      <c r="F11" s="93"/>
      <c r="G11" s="103"/>
      <c r="H11" s="103"/>
      <c r="I11" s="103" t="s">
        <v>200</v>
      </c>
    </row>
    <row r="12" spans="1:9" s="40" customFormat="1" ht="40.5" customHeight="1">
      <c r="A12" s="150" t="s">
        <v>55</v>
      </c>
      <c r="B12" s="144" t="s">
        <v>56</v>
      </c>
      <c r="C12" s="144" t="s">
        <v>121</v>
      </c>
      <c r="D12" s="144" t="s">
        <v>57</v>
      </c>
      <c r="E12" s="144"/>
      <c r="F12" s="144"/>
      <c r="G12" s="144" t="s">
        <v>195</v>
      </c>
      <c r="H12" s="144" t="s">
        <v>223</v>
      </c>
      <c r="I12" s="144" t="s">
        <v>251</v>
      </c>
    </row>
    <row r="13" spans="1:9" s="40" customFormat="1" ht="51">
      <c r="A13" s="150"/>
      <c r="B13" s="144"/>
      <c r="C13" s="144"/>
      <c r="D13" s="22" t="s">
        <v>58</v>
      </c>
      <c r="E13" s="22" t="s">
        <v>59</v>
      </c>
      <c r="F13" s="22" t="s">
        <v>60</v>
      </c>
      <c r="G13" s="144"/>
      <c r="H13" s="144"/>
      <c r="I13" s="144"/>
    </row>
    <row r="14" spans="1:9" s="40" customFormat="1" ht="12.75">
      <c r="A14" s="21">
        <v>1</v>
      </c>
      <c r="B14" s="71">
        <v>2</v>
      </c>
      <c r="C14" s="71">
        <v>3</v>
      </c>
      <c r="D14" s="71">
        <v>4</v>
      </c>
      <c r="E14" s="71">
        <v>5</v>
      </c>
      <c r="F14" s="71">
        <v>6</v>
      </c>
      <c r="G14" s="71">
        <v>7</v>
      </c>
      <c r="H14" s="71">
        <v>8</v>
      </c>
      <c r="I14" s="71">
        <v>9</v>
      </c>
    </row>
    <row r="15" spans="1:9" ht="38.25">
      <c r="A15" s="21">
        <v>1</v>
      </c>
      <c r="B15" s="47" t="s">
        <v>177</v>
      </c>
      <c r="C15" s="22">
        <v>810</v>
      </c>
      <c r="D15" s="48"/>
      <c r="E15" s="48"/>
      <c r="F15" s="48"/>
      <c r="G15" s="49">
        <f>G16+G45+G54+G67+G80+G96+G103</f>
        <v>3931782.51</v>
      </c>
      <c r="H15" s="49">
        <f>H16+H45+H54+H67+H80+H96+H103</f>
        <v>3909511</v>
      </c>
      <c r="I15" s="83">
        <f>I16+I45+I54+I67+I80+I96+I103</f>
        <v>3915353</v>
      </c>
    </row>
    <row r="16" spans="1:9" ht="12.75">
      <c r="A16" s="21">
        <f>A15+1</f>
        <v>2</v>
      </c>
      <c r="B16" s="47" t="s">
        <v>61</v>
      </c>
      <c r="C16" s="22">
        <v>810</v>
      </c>
      <c r="D16" s="48" t="s">
        <v>82</v>
      </c>
      <c r="E16" s="48"/>
      <c r="F16" s="48"/>
      <c r="G16" s="49">
        <f>G17+G23+G33+G39</f>
        <v>3309154.19</v>
      </c>
      <c r="H16" s="49">
        <f>H17+H23+H33+H39</f>
        <v>3291050</v>
      </c>
      <c r="I16" s="83">
        <f>I17+I23+I33+I39</f>
        <v>3189770.35</v>
      </c>
    </row>
    <row r="17" spans="1:9" ht="51">
      <c r="A17" s="21">
        <f aca="true" t="shared" si="0" ref="A17:A82">A16+1</f>
        <v>3</v>
      </c>
      <c r="B17" s="47" t="s">
        <v>103</v>
      </c>
      <c r="C17" s="22">
        <v>810</v>
      </c>
      <c r="D17" s="48" t="s">
        <v>87</v>
      </c>
      <c r="E17" s="48"/>
      <c r="F17" s="48"/>
      <c r="G17" s="49">
        <f>+G18</f>
        <v>940190</v>
      </c>
      <c r="H17" s="49">
        <f>+H18</f>
        <v>940190</v>
      </c>
      <c r="I17" s="83">
        <f>+H17</f>
        <v>940190</v>
      </c>
    </row>
    <row r="18" spans="1:9" ht="51">
      <c r="A18" s="21">
        <f t="shared" si="0"/>
        <v>4</v>
      </c>
      <c r="B18" s="47" t="s">
        <v>62</v>
      </c>
      <c r="C18" s="22">
        <v>810</v>
      </c>
      <c r="D18" s="48" t="s">
        <v>87</v>
      </c>
      <c r="E18" s="48" t="s">
        <v>84</v>
      </c>
      <c r="F18" s="48"/>
      <c r="G18" s="49">
        <f>G19</f>
        <v>940190</v>
      </c>
      <c r="H18" s="49">
        <f>H19</f>
        <v>940190</v>
      </c>
      <c r="I18" s="83">
        <f>+H18</f>
        <v>940190</v>
      </c>
    </row>
    <row r="19" spans="1:9" ht="25.5">
      <c r="A19" s="21">
        <f t="shared" si="0"/>
        <v>5</v>
      </c>
      <c r="B19" s="47" t="s">
        <v>63</v>
      </c>
      <c r="C19" s="22">
        <v>810</v>
      </c>
      <c r="D19" s="48" t="s">
        <v>87</v>
      </c>
      <c r="E19" s="48">
        <v>9110000000</v>
      </c>
      <c r="F19" s="48"/>
      <c r="G19" s="49">
        <f aca="true" t="shared" si="1" ref="G19:H21">+G20</f>
        <v>940190</v>
      </c>
      <c r="H19" s="49">
        <f t="shared" si="1"/>
        <v>940190</v>
      </c>
      <c r="I19" s="83">
        <f>+H19</f>
        <v>940190</v>
      </c>
    </row>
    <row r="20" spans="1:9" ht="102">
      <c r="A20" s="21">
        <f t="shared" si="0"/>
        <v>6</v>
      </c>
      <c r="B20" s="43" t="s">
        <v>81</v>
      </c>
      <c r="C20" s="22">
        <v>810</v>
      </c>
      <c r="D20" s="48" t="s">
        <v>87</v>
      </c>
      <c r="E20" s="44">
        <v>9110080210</v>
      </c>
      <c r="F20" s="48"/>
      <c r="G20" s="49">
        <f t="shared" si="1"/>
        <v>940190</v>
      </c>
      <c r="H20" s="49">
        <f t="shared" si="1"/>
        <v>940190</v>
      </c>
      <c r="I20" s="83">
        <f>+H20</f>
        <v>940190</v>
      </c>
    </row>
    <row r="21" spans="1:9" ht="102">
      <c r="A21" s="21">
        <f t="shared" si="0"/>
        <v>7</v>
      </c>
      <c r="B21" s="45" t="s">
        <v>64</v>
      </c>
      <c r="C21" s="22">
        <v>810</v>
      </c>
      <c r="D21" s="48" t="s">
        <v>87</v>
      </c>
      <c r="E21" s="44">
        <v>9110080210</v>
      </c>
      <c r="F21" s="48" t="s">
        <v>37</v>
      </c>
      <c r="G21" s="49">
        <f t="shared" si="1"/>
        <v>940190</v>
      </c>
      <c r="H21" s="49">
        <f t="shared" si="1"/>
        <v>940190</v>
      </c>
      <c r="I21" s="83">
        <f>+H21</f>
        <v>940190</v>
      </c>
    </row>
    <row r="22" spans="1:9" ht="38.25">
      <c r="A22" s="21">
        <f t="shared" si="0"/>
        <v>8</v>
      </c>
      <c r="B22" s="47" t="s">
        <v>65</v>
      </c>
      <c r="C22" s="22">
        <v>810</v>
      </c>
      <c r="D22" s="48" t="s">
        <v>87</v>
      </c>
      <c r="E22" s="44">
        <v>9110080210</v>
      </c>
      <c r="F22" s="48" t="s">
        <v>18</v>
      </c>
      <c r="G22" s="49">
        <v>940190</v>
      </c>
      <c r="H22" s="49">
        <v>940190</v>
      </c>
      <c r="I22" s="83">
        <v>940190</v>
      </c>
    </row>
    <row r="23" spans="1:9" ht="76.5">
      <c r="A23" s="21">
        <f t="shared" si="0"/>
        <v>9</v>
      </c>
      <c r="B23" s="47" t="s">
        <v>104</v>
      </c>
      <c r="C23" s="22">
        <v>810</v>
      </c>
      <c r="D23" s="48" t="s">
        <v>88</v>
      </c>
      <c r="E23" s="48"/>
      <c r="F23" s="48"/>
      <c r="G23" s="49">
        <f aca="true" t="shared" si="2" ref="G23:I25">G24</f>
        <v>2367732.19</v>
      </c>
      <c r="H23" s="49">
        <f t="shared" si="2"/>
        <v>2349628</v>
      </c>
      <c r="I23" s="83">
        <f t="shared" si="2"/>
        <v>2248348.35</v>
      </c>
    </row>
    <row r="24" spans="1:9" ht="25.5">
      <c r="A24" s="21">
        <f t="shared" si="0"/>
        <v>10</v>
      </c>
      <c r="B24" s="47" t="s">
        <v>151</v>
      </c>
      <c r="C24" s="22">
        <v>810</v>
      </c>
      <c r="D24" s="48" t="s">
        <v>88</v>
      </c>
      <c r="E24" s="48">
        <v>8100000000</v>
      </c>
      <c r="F24" s="48"/>
      <c r="G24" s="49">
        <f>G25</f>
        <v>2367732.19</v>
      </c>
      <c r="H24" s="49">
        <f t="shared" si="2"/>
        <v>2349628</v>
      </c>
      <c r="I24" s="49">
        <f t="shared" si="2"/>
        <v>2248348.35</v>
      </c>
    </row>
    <row r="25" spans="1:9" ht="25.5">
      <c r="A25" s="21">
        <f t="shared" si="0"/>
        <v>11</v>
      </c>
      <c r="B25" s="47" t="s">
        <v>178</v>
      </c>
      <c r="C25" s="22">
        <v>810</v>
      </c>
      <c r="D25" s="48" t="s">
        <v>88</v>
      </c>
      <c r="E25" s="48">
        <v>8110000000</v>
      </c>
      <c r="F25" s="48"/>
      <c r="G25" s="49">
        <f>G26</f>
        <v>2367732.19</v>
      </c>
      <c r="H25" s="49">
        <f t="shared" si="2"/>
        <v>2349628</v>
      </c>
      <c r="I25" s="49">
        <f t="shared" si="2"/>
        <v>2248348.35</v>
      </c>
    </row>
    <row r="26" spans="1:9" ht="63.75">
      <c r="A26" s="21">
        <f t="shared" si="0"/>
        <v>12</v>
      </c>
      <c r="B26" s="47" t="s">
        <v>66</v>
      </c>
      <c r="C26" s="22">
        <v>810</v>
      </c>
      <c r="D26" s="48" t="s">
        <v>88</v>
      </c>
      <c r="E26" s="48">
        <v>8110080210</v>
      </c>
      <c r="F26" s="48"/>
      <c r="G26" s="49">
        <f>G27+G29+G31</f>
        <v>2367732.19</v>
      </c>
      <c r="H26" s="49">
        <f>H27+H29+H31</f>
        <v>2349628</v>
      </c>
      <c r="I26" s="83">
        <f>I27+I29+I31</f>
        <v>2248348.35</v>
      </c>
    </row>
    <row r="27" spans="1:9" ht="102">
      <c r="A27" s="21">
        <f t="shared" si="0"/>
        <v>13</v>
      </c>
      <c r="B27" s="47" t="s">
        <v>64</v>
      </c>
      <c r="C27" s="22">
        <v>810</v>
      </c>
      <c r="D27" s="48" t="s">
        <v>88</v>
      </c>
      <c r="E27" s="48">
        <v>8110080210</v>
      </c>
      <c r="F27" s="48" t="s">
        <v>37</v>
      </c>
      <c r="G27" s="49">
        <f>G28</f>
        <v>1914519</v>
      </c>
      <c r="H27" s="49">
        <f>H28</f>
        <v>1914519</v>
      </c>
      <c r="I27" s="49">
        <f>I28</f>
        <v>1914519</v>
      </c>
    </row>
    <row r="28" spans="1:9" ht="38.25">
      <c r="A28" s="21">
        <f t="shared" si="0"/>
        <v>14</v>
      </c>
      <c r="B28" s="47" t="s">
        <v>65</v>
      </c>
      <c r="C28" s="22">
        <v>810</v>
      </c>
      <c r="D28" s="48" t="s">
        <v>88</v>
      </c>
      <c r="E28" s="48">
        <v>8110080210</v>
      </c>
      <c r="F28" s="48" t="s">
        <v>18</v>
      </c>
      <c r="G28" s="49">
        <v>1914519</v>
      </c>
      <c r="H28" s="49">
        <v>1914519</v>
      </c>
      <c r="I28" s="49">
        <v>1914519</v>
      </c>
    </row>
    <row r="29" spans="1:9" ht="38.25">
      <c r="A29" s="21">
        <f t="shared" si="0"/>
        <v>15</v>
      </c>
      <c r="B29" s="47" t="s">
        <v>67</v>
      </c>
      <c r="C29" s="22">
        <v>810</v>
      </c>
      <c r="D29" s="48" t="s">
        <v>88</v>
      </c>
      <c r="E29" s="48">
        <v>8110080210</v>
      </c>
      <c r="F29" s="48" t="s">
        <v>20</v>
      </c>
      <c r="G29" s="49">
        <f>G30</f>
        <v>450074.19</v>
      </c>
      <c r="H29" s="49">
        <f>H30</f>
        <v>431970</v>
      </c>
      <c r="I29" s="83">
        <f>I30</f>
        <v>330690.35</v>
      </c>
    </row>
    <row r="30" spans="1:9" ht="38.25">
      <c r="A30" s="21">
        <f t="shared" si="0"/>
        <v>16</v>
      </c>
      <c r="B30" s="47" t="s">
        <v>22</v>
      </c>
      <c r="C30" s="22">
        <v>810</v>
      </c>
      <c r="D30" s="48" t="s">
        <v>88</v>
      </c>
      <c r="E30" s="48">
        <v>8110080210</v>
      </c>
      <c r="F30" s="48" t="s">
        <v>23</v>
      </c>
      <c r="G30" s="49">
        <v>450074.19</v>
      </c>
      <c r="H30" s="49">
        <v>431970</v>
      </c>
      <c r="I30" s="83">
        <v>330690.35</v>
      </c>
    </row>
    <row r="31" spans="1:9" ht="12.75">
      <c r="A31" s="21">
        <f t="shared" si="0"/>
        <v>17</v>
      </c>
      <c r="B31" s="47" t="s">
        <v>153</v>
      </c>
      <c r="C31" s="22">
        <v>810</v>
      </c>
      <c r="D31" s="48" t="s">
        <v>88</v>
      </c>
      <c r="E31" s="48">
        <v>8110080210</v>
      </c>
      <c r="F31" s="48" t="s">
        <v>154</v>
      </c>
      <c r="G31" s="49">
        <f>G32</f>
        <v>3139</v>
      </c>
      <c r="H31" s="49">
        <f>+H32</f>
        <v>3139</v>
      </c>
      <c r="I31" s="83">
        <f>I32</f>
        <v>3139</v>
      </c>
    </row>
    <row r="32" spans="1:9" ht="25.5">
      <c r="A32" s="21">
        <f t="shared" si="0"/>
        <v>18</v>
      </c>
      <c r="B32" s="47" t="s">
        <v>39</v>
      </c>
      <c r="C32" s="22">
        <v>810</v>
      </c>
      <c r="D32" s="48" t="s">
        <v>88</v>
      </c>
      <c r="E32" s="48">
        <v>8110080210</v>
      </c>
      <c r="F32" s="48" t="s">
        <v>38</v>
      </c>
      <c r="G32" s="49">
        <v>3139</v>
      </c>
      <c r="H32" s="49">
        <v>3139</v>
      </c>
      <c r="I32" s="83">
        <v>3139</v>
      </c>
    </row>
    <row r="33" spans="1:9" ht="12.75">
      <c r="A33" s="21">
        <f t="shared" si="0"/>
        <v>19</v>
      </c>
      <c r="B33" s="47" t="s">
        <v>105</v>
      </c>
      <c r="C33" s="22">
        <v>810</v>
      </c>
      <c r="D33" s="48" t="s">
        <v>89</v>
      </c>
      <c r="E33" s="48"/>
      <c r="F33" s="48"/>
      <c r="G33" s="49">
        <v>1000</v>
      </c>
      <c r="H33" s="49">
        <f>H34</f>
        <v>1000</v>
      </c>
      <c r="I33" s="83">
        <f>+H33</f>
        <v>1000</v>
      </c>
    </row>
    <row r="34" spans="1:9" ht="25.5">
      <c r="A34" s="21">
        <f t="shared" si="0"/>
        <v>20</v>
      </c>
      <c r="B34" s="47" t="s">
        <v>151</v>
      </c>
      <c r="C34" s="22">
        <v>810</v>
      </c>
      <c r="D34" s="48" t="s">
        <v>89</v>
      </c>
      <c r="E34" s="48">
        <v>8100000000</v>
      </c>
      <c r="F34" s="48"/>
      <c r="G34" s="49">
        <f>G35</f>
        <v>1000</v>
      </c>
      <c r="H34" s="49">
        <f>H35</f>
        <v>1000</v>
      </c>
      <c r="I34" s="83">
        <f>+H34</f>
        <v>1000</v>
      </c>
    </row>
    <row r="35" spans="1:9" ht="25.5">
      <c r="A35" s="21">
        <f t="shared" si="0"/>
        <v>21</v>
      </c>
      <c r="B35" s="47" t="s">
        <v>178</v>
      </c>
      <c r="C35" s="22">
        <v>810</v>
      </c>
      <c r="D35" s="48" t="s">
        <v>89</v>
      </c>
      <c r="E35" s="48">
        <v>8110000000</v>
      </c>
      <c r="F35" s="48"/>
      <c r="G35" s="49">
        <f>G36</f>
        <v>1000</v>
      </c>
      <c r="H35" s="49">
        <f>H36</f>
        <v>1000</v>
      </c>
      <c r="I35" s="83">
        <f>+H35</f>
        <v>1000</v>
      </c>
    </row>
    <row r="36" spans="1:9" ht="76.5">
      <c r="A36" s="21">
        <f t="shared" si="0"/>
        <v>22</v>
      </c>
      <c r="B36" s="47" t="s">
        <v>179</v>
      </c>
      <c r="C36" s="22">
        <v>810</v>
      </c>
      <c r="D36" s="48" t="s">
        <v>89</v>
      </c>
      <c r="E36" s="48">
        <v>8110080050</v>
      </c>
      <c r="F36" s="48"/>
      <c r="G36" s="49">
        <f>G37</f>
        <v>1000</v>
      </c>
      <c r="H36" s="49">
        <v>1000</v>
      </c>
      <c r="I36" s="83">
        <v>1000</v>
      </c>
    </row>
    <row r="37" spans="1:9" ht="12.75">
      <c r="A37" s="21">
        <f t="shared" si="0"/>
        <v>23</v>
      </c>
      <c r="B37" s="47" t="s">
        <v>153</v>
      </c>
      <c r="C37" s="22">
        <v>810</v>
      </c>
      <c r="D37" s="48" t="s">
        <v>89</v>
      </c>
      <c r="E37" s="48">
        <v>8110080050</v>
      </c>
      <c r="F37" s="48" t="s">
        <v>154</v>
      </c>
      <c r="G37" s="49">
        <f>G38</f>
        <v>1000</v>
      </c>
      <c r="H37" s="49">
        <f>H38</f>
        <v>1000</v>
      </c>
      <c r="I37" s="49">
        <f>I38</f>
        <v>1000</v>
      </c>
    </row>
    <row r="38" spans="1:9" ht="12.75">
      <c r="A38" s="21">
        <f t="shared" si="0"/>
        <v>24</v>
      </c>
      <c r="B38" s="47" t="s">
        <v>36</v>
      </c>
      <c r="C38" s="22">
        <v>810</v>
      </c>
      <c r="D38" s="48" t="s">
        <v>89</v>
      </c>
      <c r="E38" s="48">
        <v>8110080050</v>
      </c>
      <c r="F38" s="48" t="s">
        <v>35</v>
      </c>
      <c r="G38" s="49">
        <v>1000</v>
      </c>
      <c r="H38" s="49">
        <v>1000</v>
      </c>
      <c r="I38" s="83">
        <v>1000</v>
      </c>
    </row>
    <row r="39" spans="1:9" ht="25.5">
      <c r="A39" s="21">
        <f t="shared" si="0"/>
        <v>25</v>
      </c>
      <c r="B39" s="47" t="s">
        <v>112</v>
      </c>
      <c r="C39" s="22">
        <v>810</v>
      </c>
      <c r="D39" s="48" t="s">
        <v>90</v>
      </c>
      <c r="E39" s="48"/>
      <c r="F39" s="48"/>
      <c r="G39" s="49">
        <f aca="true" t="shared" si="3" ref="G39:H43">G40</f>
        <v>232</v>
      </c>
      <c r="H39" s="49">
        <f t="shared" si="3"/>
        <v>232</v>
      </c>
      <c r="I39" s="83">
        <f>+H39</f>
        <v>232</v>
      </c>
    </row>
    <row r="40" spans="1:9" ht="25.5">
      <c r="A40" s="21">
        <f t="shared" si="0"/>
        <v>26</v>
      </c>
      <c r="B40" s="47" t="s">
        <v>151</v>
      </c>
      <c r="C40" s="22">
        <v>810</v>
      </c>
      <c r="D40" s="48" t="s">
        <v>90</v>
      </c>
      <c r="E40" s="48">
        <v>8100000000</v>
      </c>
      <c r="F40" s="48"/>
      <c r="G40" s="49">
        <f t="shared" si="3"/>
        <v>232</v>
      </c>
      <c r="H40" s="49">
        <f t="shared" si="3"/>
        <v>232</v>
      </c>
      <c r="I40" s="83">
        <f>+H40</f>
        <v>232</v>
      </c>
    </row>
    <row r="41" spans="1:9" ht="25.5">
      <c r="A41" s="21">
        <f t="shared" si="0"/>
        <v>27</v>
      </c>
      <c r="B41" s="47" t="s">
        <v>178</v>
      </c>
      <c r="C41" s="22">
        <v>810</v>
      </c>
      <c r="D41" s="48" t="s">
        <v>90</v>
      </c>
      <c r="E41" s="48">
        <v>8110000000</v>
      </c>
      <c r="F41" s="48"/>
      <c r="G41" s="49">
        <f t="shared" si="3"/>
        <v>232</v>
      </c>
      <c r="H41" s="49">
        <f t="shared" si="3"/>
        <v>232</v>
      </c>
      <c r="I41" s="83">
        <f>+H41</f>
        <v>232</v>
      </c>
    </row>
    <row r="42" spans="1:9" ht="102">
      <c r="A42" s="21">
        <f t="shared" si="0"/>
        <v>28</v>
      </c>
      <c r="B42" s="45" t="s">
        <v>182</v>
      </c>
      <c r="C42" s="22">
        <v>810</v>
      </c>
      <c r="D42" s="48" t="s">
        <v>90</v>
      </c>
      <c r="E42" s="48">
        <v>8110075140</v>
      </c>
      <c r="F42" s="48"/>
      <c r="G42" s="49">
        <f t="shared" si="3"/>
        <v>232</v>
      </c>
      <c r="H42" s="49">
        <f t="shared" si="3"/>
        <v>232</v>
      </c>
      <c r="I42" s="83">
        <f>+H42</f>
        <v>232</v>
      </c>
    </row>
    <row r="43" spans="1:9" ht="38.25">
      <c r="A43" s="21">
        <f t="shared" si="0"/>
        <v>29</v>
      </c>
      <c r="B43" s="46" t="s">
        <v>67</v>
      </c>
      <c r="C43" s="22">
        <v>810</v>
      </c>
      <c r="D43" s="48" t="s">
        <v>90</v>
      </c>
      <c r="E43" s="48">
        <v>8110075140</v>
      </c>
      <c r="F43" s="48" t="s">
        <v>20</v>
      </c>
      <c r="G43" s="49">
        <f t="shared" si="3"/>
        <v>232</v>
      </c>
      <c r="H43" s="49">
        <f t="shared" si="3"/>
        <v>232</v>
      </c>
      <c r="I43" s="83">
        <f>+H43</f>
        <v>232</v>
      </c>
    </row>
    <row r="44" spans="1:9" ht="38.25">
      <c r="A44" s="21">
        <f t="shared" si="0"/>
        <v>30</v>
      </c>
      <c r="B44" s="46" t="s">
        <v>22</v>
      </c>
      <c r="C44" s="22">
        <v>810</v>
      </c>
      <c r="D44" s="48" t="s">
        <v>90</v>
      </c>
      <c r="E44" s="48">
        <v>8110075140</v>
      </c>
      <c r="F44" s="48" t="s">
        <v>23</v>
      </c>
      <c r="G44" s="49">
        <v>232</v>
      </c>
      <c r="H44" s="49">
        <v>232</v>
      </c>
      <c r="I44" s="83">
        <v>232</v>
      </c>
    </row>
    <row r="45" spans="1:9" ht="12.75">
      <c r="A45" s="21">
        <f t="shared" si="0"/>
        <v>31</v>
      </c>
      <c r="B45" s="47" t="s">
        <v>113</v>
      </c>
      <c r="C45" s="22">
        <v>810</v>
      </c>
      <c r="D45" s="48" t="s">
        <v>91</v>
      </c>
      <c r="E45" s="48"/>
      <c r="F45" s="48"/>
      <c r="G45" s="49">
        <f aca="true" t="shared" si="4" ref="G45:I46">G46</f>
        <v>49450</v>
      </c>
      <c r="H45" s="49">
        <f t="shared" si="4"/>
        <v>50156</v>
      </c>
      <c r="I45" s="83">
        <f t="shared" si="4"/>
        <v>52850</v>
      </c>
    </row>
    <row r="46" spans="1:9" s="41" customFormat="1" ht="25.5">
      <c r="A46" s="21">
        <f t="shared" si="0"/>
        <v>32</v>
      </c>
      <c r="B46" s="47" t="s">
        <v>114</v>
      </c>
      <c r="C46" s="22">
        <v>810</v>
      </c>
      <c r="D46" s="48" t="s">
        <v>92</v>
      </c>
      <c r="E46" s="48"/>
      <c r="F46" s="48"/>
      <c r="G46" s="49">
        <f t="shared" si="4"/>
        <v>49450</v>
      </c>
      <c r="H46" s="49">
        <f t="shared" si="4"/>
        <v>50156</v>
      </c>
      <c r="I46" s="49">
        <f t="shared" si="4"/>
        <v>52850</v>
      </c>
    </row>
    <row r="47" spans="1:9" ht="25.5">
      <c r="A47" s="21">
        <f t="shared" si="0"/>
        <v>33</v>
      </c>
      <c r="B47" s="47" t="s">
        <v>151</v>
      </c>
      <c r="C47" s="22">
        <v>810</v>
      </c>
      <c r="D47" s="48" t="s">
        <v>92</v>
      </c>
      <c r="E47" s="48">
        <v>8100000000</v>
      </c>
      <c r="F47" s="48"/>
      <c r="G47" s="49">
        <f aca="true" t="shared" si="5" ref="G47:H50">G48</f>
        <v>49450</v>
      </c>
      <c r="H47" s="49">
        <f t="shared" si="5"/>
        <v>50156</v>
      </c>
      <c r="I47" s="83">
        <f>I49</f>
        <v>52850</v>
      </c>
    </row>
    <row r="48" spans="1:9" ht="25.5">
      <c r="A48" s="21">
        <f t="shared" si="0"/>
        <v>34</v>
      </c>
      <c r="B48" s="47" t="s">
        <v>178</v>
      </c>
      <c r="C48" s="22">
        <v>810</v>
      </c>
      <c r="D48" s="48" t="s">
        <v>92</v>
      </c>
      <c r="E48" s="48">
        <v>8110000000</v>
      </c>
      <c r="F48" s="48"/>
      <c r="G48" s="49">
        <f t="shared" si="5"/>
        <v>49450</v>
      </c>
      <c r="H48" s="49">
        <f t="shared" si="5"/>
        <v>50156</v>
      </c>
      <c r="I48" s="83">
        <f>I49</f>
        <v>52850</v>
      </c>
    </row>
    <row r="49" spans="1:9" ht="89.25">
      <c r="A49" s="21">
        <f t="shared" si="0"/>
        <v>35</v>
      </c>
      <c r="B49" s="47" t="s">
        <v>192</v>
      </c>
      <c r="C49" s="22">
        <v>810</v>
      </c>
      <c r="D49" s="48" t="s">
        <v>92</v>
      </c>
      <c r="E49" s="48" t="s">
        <v>100</v>
      </c>
      <c r="F49" s="48"/>
      <c r="G49" s="49">
        <f>G50+G52</f>
        <v>49450</v>
      </c>
      <c r="H49" s="49">
        <f>H50+H52</f>
        <v>50156</v>
      </c>
      <c r="I49" s="49">
        <f>I50+I52</f>
        <v>52850</v>
      </c>
    </row>
    <row r="50" spans="1:9" ht="97.5" customHeight="1">
      <c r="A50" s="21">
        <f t="shared" si="0"/>
        <v>36</v>
      </c>
      <c r="B50" s="47" t="s">
        <v>64</v>
      </c>
      <c r="C50" s="22">
        <v>810</v>
      </c>
      <c r="D50" s="48" t="s">
        <v>92</v>
      </c>
      <c r="E50" s="48" t="s">
        <v>100</v>
      </c>
      <c r="F50" s="48" t="s">
        <v>37</v>
      </c>
      <c r="G50" s="49">
        <f t="shared" si="5"/>
        <v>47968.8</v>
      </c>
      <c r="H50" s="49">
        <f t="shared" si="5"/>
        <v>47968.8</v>
      </c>
      <c r="I50" s="49">
        <f>I51</f>
        <v>47968.8</v>
      </c>
    </row>
    <row r="51" spans="1:9" ht="38.25">
      <c r="A51" s="21">
        <f t="shared" si="0"/>
        <v>37</v>
      </c>
      <c r="B51" s="47" t="s">
        <v>65</v>
      </c>
      <c r="C51" s="22">
        <v>810</v>
      </c>
      <c r="D51" s="48" t="s">
        <v>92</v>
      </c>
      <c r="E51" s="48" t="s">
        <v>100</v>
      </c>
      <c r="F51" s="48" t="s">
        <v>18</v>
      </c>
      <c r="G51" s="49">
        <v>47968.8</v>
      </c>
      <c r="H51" s="49">
        <v>47968.8</v>
      </c>
      <c r="I51" s="83">
        <v>47968.8</v>
      </c>
    </row>
    <row r="52" spans="1:9" s="41" customFormat="1" ht="38.25">
      <c r="A52" s="22">
        <v>38</v>
      </c>
      <c r="B52" s="47" t="s">
        <v>67</v>
      </c>
      <c r="C52" s="22">
        <v>810</v>
      </c>
      <c r="D52" s="48" t="s">
        <v>92</v>
      </c>
      <c r="E52" s="48" t="s">
        <v>100</v>
      </c>
      <c r="F52" s="48" t="s">
        <v>20</v>
      </c>
      <c r="G52" s="49">
        <f>G53</f>
        <v>1481.2</v>
      </c>
      <c r="H52" s="49">
        <f>H53</f>
        <v>2187.2</v>
      </c>
      <c r="I52" s="49">
        <f>I53</f>
        <v>4881.2</v>
      </c>
    </row>
    <row r="53" spans="1:9" s="41" customFormat="1" ht="38.25">
      <c r="A53" s="22">
        <v>39</v>
      </c>
      <c r="B53" s="47" t="s">
        <v>22</v>
      </c>
      <c r="C53" s="22">
        <v>810</v>
      </c>
      <c r="D53" s="48" t="s">
        <v>92</v>
      </c>
      <c r="E53" s="48" t="s">
        <v>100</v>
      </c>
      <c r="F53" s="48" t="s">
        <v>23</v>
      </c>
      <c r="G53" s="49">
        <v>1481.2</v>
      </c>
      <c r="H53" s="49">
        <v>2187.2</v>
      </c>
      <c r="I53" s="83">
        <v>4881.2</v>
      </c>
    </row>
    <row r="54" spans="1:9" ht="25.5">
      <c r="A54" s="21">
        <v>40</v>
      </c>
      <c r="B54" s="47" t="s">
        <v>115</v>
      </c>
      <c r="C54" s="22">
        <v>810</v>
      </c>
      <c r="D54" s="48" t="s">
        <v>93</v>
      </c>
      <c r="E54" s="48"/>
      <c r="F54" s="48"/>
      <c r="G54" s="49">
        <f>G61+G55</f>
        <v>34947</v>
      </c>
      <c r="H54" s="49">
        <f>H61+H55</f>
        <v>34947</v>
      </c>
      <c r="I54" s="49">
        <f>I61+I55</f>
        <v>34947</v>
      </c>
    </row>
    <row r="55" spans="1:9" ht="58.5" customHeight="1">
      <c r="A55" s="21">
        <v>41</v>
      </c>
      <c r="B55" s="47" t="s">
        <v>253</v>
      </c>
      <c r="C55" s="22"/>
      <c r="D55" s="48" t="s">
        <v>209</v>
      </c>
      <c r="E55" s="48"/>
      <c r="F55" s="48"/>
      <c r="G55" s="49">
        <f aca="true" t="shared" si="6" ref="G55:I57">G56</f>
        <v>4947</v>
      </c>
      <c r="H55" s="49">
        <f t="shared" si="6"/>
        <v>4947</v>
      </c>
      <c r="I55" s="49">
        <f t="shared" si="6"/>
        <v>4947</v>
      </c>
    </row>
    <row r="56" spans="1:9" ht="69.75" customHeight="1">
      <c r="A56" s="21">
        <f t="shared" si="0"/>
        <v>42</v>
      </c>
      <c r="B56" s="47" t="s">
        <v>211</v>
      </c>
      <c r="C56" s="22"/>
      <c r="D56" s="48" t="s">
        <v>209</v>
      </c>
      <c r="E56" s="48" t="s">
        <v>86</v>
      </c>
      <c r="F56" s="48"/>
      <c r="G56" s="49">
        <f t="shared" si="6"/>
        <v>4947</v>
      </c>
      <c r="H56" s="49">
        <f t="shared" si="6"/>
        <v>4947</v>
      </c>
      <c r="I56" s="49">
        <f t="shared" si="6"/>
        <v>4947</v>
      </c>
    </row>
    <row r="57" spans="1:9" ht="43.5" customHeight="1">
      <c r="A57" s="21">
        <f t="shared" si="0"/>
        <v>43</v>
      </c>
      <c r="B57" s="47" t="s">
        <v>183</v>
      </c>
      <c r="C57" s="22"/>
      <c r="D57" s="48" t="s">
        <v>209</v>
      </c>
      <c r="E57" s="48" t="s">
        <v>70</v>
      </c>
      <c r="F57" s="48"/>
      <c r="G57" s="49">
        <f>G58</f>
        <v>4947</v>
      </c>
      <c r="H57" s="49">
        <f t="shared" si="6"/>
        <v>4947</v>
      </c>
      <c r="I57" s="49">
        <f t="shared" si="6"/>
        <v>4947</v>
      </c>
    </row>
    <row r="58" spans="1:9" ht="162.75" customHeight="1">
      <c r="A58" s="21">
        <f t="shared" si="0"/>
        <v>44</v>
      </c>
      <c r="B58" s="47" t="s">
        <v>222</v>
      </c>
      <c r="C58" s="22"/>
      <c r="D58" s="48" t="s">
        <v>209</v>
      </c>
      <c r="E58" s="48" t="s">
        <v>213</v>
      </c>
      <c r="F58" s="48"/>
      <c r="G58" s="49">
        <f aca="true" t="shared" si="7" ref="G58:I59">G59</f>
        <v>4947</v>
      </c>
      <c r="H58" s="49">
        <f t="shared" si="7"/>
        <v>4947</v>
      </c>
      <c r="I58" s="49">
        <f t="shared" si="7"/>
        <v>4947</v>
      </c>
    </row>
    <row r="59" spans="1:9" ht="42.75" customHeight="1">
      <c r="A59" s="21">
        <f t="shared" si="0"/>
        <v>45</v>
      </c>
      <c r="B59" s="47" t="s">
        <v>67</v>
      </c>
      <c r="C59" s="22"/>
      <c r="D59" s="48" t="s">
        <v>209</v>
      </c>
      <c r="E59" s="48" t="s">
        <v>213</v>
      </c>
      <c r="F59" s="48" t="s">
        <v>20</v>
      </c>
      <c r="G59" s="49">
        <f t="shared" si="7"/>
        <v>4947</v>
      </c>
      <c r="H59" s="49">
        <f t="shared" si="7"/>
        <v>4947</v>
      </c>
      <c r="I59" s="49">
        <f t="shared" si="7"/>
        <v>4947</v>
      </c>
    </row>
    <row r="60" spans="1:9" ht="42.75" customHeight="1">
      <c r="A60" s="21">
        <f t="shared" si="0"/>
        <v>46</v>
      </c>
      <c r="B60" s="47" t="s">
        <v>22</v>
      </c>
      <c r="C60" s="22"/>
      <c r="D60" s="48" t="s">
        <v>209</v>
      </c>
      <c r="E60" s="48" t="s">
        <v>213</v>
      </c>
      <c r="F60" s="48" t="s">
        <v>23</v>
      </c>
      <c r="G60" s="49">
        <v>4947</v>
      </c>
      <c r="H60" s="49">
        <v>4947</v>
      </c>
      <c r="I60" s="83">
        <v>4947</v>
      </c>
    </row>
    <row r="61" spans="1:9" ht="38.25">
      <c r="A61" s="21">
        <f t="shared" si="0"/>
        <v>47</v>
      </c>
      <c r="B61" s="47" t="s">
        <v>69</v>
      </c>
      <c r="C61" s="22">
        <v>810</v>
      </c>
      <c r="D61" s="48" t="s">
        <v>94</v>
      </c>
      <c r="E61" s="48"/>
      <c r="F61" s="48"/>
      <c r="G61" s="49">
        <f aca="true" t="shared" si="8" ref="G61:I65">G62</f>
        <v>30000</v>
      </c>
      <c r="H61" s="49">
        <f t="shared" si="8"/>
        <v>30000</v>
      </c>
      <c r="I61" s="83">
        <f t="shared" si="8"/>
        <v>30000</v>
      </c>
    </row>
    <row r="62" spans="1:9" ht="63.75">
      <c r="A62" s="21">
        <f t="shared" si="0"/>
        <v>48</v>
      </c>
      <c r="B62" s="47" t="s">
        <v>180</v>
      </c>
      <c r="C62" s="22">
        <v>810</v>
      </c>
      <c r="D62" s="48" t="s">
        <v>94</v>
      </c>
      <c r="E62" s="48" t="s">
        <v>86</v>
      </c>
      <c r="F62" s="48"/>
      <c r="G62" s="49">
        <f t="shared" si="8"/>
        <v>30000</v>
      </c>
      <c r="H62" s="49">
        <f t="shared" si="8"/>
        <v>30000</v>
      </c>
      <c r="I62" s="83">
        <f t="shared" si="8"/>
        <v>30000</v>
      </c>
    </row>
    <row r="63" spans="1:9" ht="38.25">
      <c r="A63" s="21">
        <f t="shared" si="0"/>
        <v>49</v>
      </c>
      <c r="B63" s="47" t="s">
        <v>183</v>
      </c>
      <c r="C63" s="22">
        <v>810</v>
      </c>
      <c r="D63" s="48" t="s">
        <v>94</v>
      </c>
      <c r="E63" s="48" t="s">
        <v>70</v>
      </c>
      <c r="F63" s="48"/>
      <c r="G63" s="49">
        <f t="shared" si="8"/>
        <v>30000</v>
      </c>
      <c r="H63" s="49">
        <f t="shared" si="8"/>
        <v>30000</v>
      </c>
      <c r="I63" s="83">
        <f t="shared" si="8"/>
        <v>30000</v>
      </c>
    </row>
    <row r="64" spans="1:9" ht="140.25">
      <c r="A64" s="21">
        <f t="shared" si="0"/>
        <v>50</v>
      </c>
      <c r="B64" s="47" t="s">
        <v>184</v>
      </c>
      <c r="C64" s="22">
        <v>810</v>
      </c>
      <c r="D64" s="48" t="s">
        <v>94</v>
      </c>
      <c r="E64" s="48" t="s">
        <v>176</v>
      </c>
      <c r="F64" s="48"/>
      <c r="G64" s="49">
        <f t="shared" si="8"/>
        <v>30000</v>
      </c>
      <c r="H64" s="49">
        <f t="shared" si="8"/>
        <v>30000</v>
      </c>
      <c r="I64" s="83">
        <f t="shared" si="8"/>
        <v>30000</v>
      </c>
    </row>
    <row r="65" spans="1:9" ht="38.25">
      <c r="A65" s="21">
        <f t="shared" si="0"/>
        <v>51</v>
      </c>
      <c r="B65" s="47" t="s">
        <v>67</v>
      </c>
      <c r="C65" s="22">
        <v>810</v>
      </c>
      <c r="D65" s="48" t="s">
        <v>94</v>
      </c>
      <c r="E65" s="48" t="s">
        <v>176</v>
      </c>
      <c r="F65" s="48" t="s">
        <v>20</v>
      </c>
      <c r="G65" s="49">
        <f t="shared" si="8"/>
        <v>30000</v>
      </c>
      <c r="H65" s="49">
        <f t="shared" si="8"/>
        <v>30000</v>
      </c>
      <c r="I65" s="83">
        <f t="shared" si="8"/>
        <v>30000</v>
      </c>
    </row>
    <row r="66" spans="1:9" ht="38.25">
      <c r="A66" s="21">
        <f t="shared" si="0"/>
        <v>52</v>
      </c>
      <c r="B66" s="47" t="s">
        <v>22</v>
      </c>
      <c r="C66" s="22">
        <v>810</v>
      </c>
      <c r="D66" s="48" t="s">
        <v>94</v>
      </c>
      <c r="E66" s="48" t="s">
        <v>176</v>
      </c>
      <c r="F66" s="48" t="s">
        <v>23</v>
      </c>
      <c r="G66" s="49">
        <v>30000</v>
      </c>
      <c r="H66" s="49">
        <v>30000</v>
      </c>
      <c r="I66" s="83">
        <v>30000</v>
      </c>
    </row>
    <row r="67" spans="1:9" ht="12.75">
      <c r="A67" s="21">
        <f t="shared" si="0"/>
        <v>53</v>
      </c>
      <c r="B67" s="47" t="s">
        <v>110</v>
      </c>
      <c r="C67" s="22">
        <v>810</v>
      </c>
      <c r="D67" s="48" t="s">
        <v>83</v>
      </c>
      <c r="E67" s="48"/>
      <c r="F67" s="48"/>
      <c r="G67" s="49">
        <f aca="true" t="shared" si="9" ref="G67:I69">G68</f>
        <v>236071.32</v>
      </c>
      <c r="H67" s="49">
        <f t="shared" si="9"/>
        <v>132480</v>
      </c>
      <c r="I67" s="83">
        <f t="shared" si="9"/>
        <v>137860</v>
      </c>
    </row>
    <row r="68" spans="1:9" ht="25.5">
      <c r="A68" s="21">
        <f t="shared" si="0"/>
        <v>54</v>
      </c>
      <c r="B68" s="47" t="s">
        <v>127</v>
      </c>
      <c r="C68" s="22">
        <v>810</v>
      </c>
      <c r="D68" s="48" t="s">
        <v>95</v>
      </c>
      <c r="E68" s="48"/>
      <c r="F68" s="48"/>
      <c r="G68" s="49">
        <f t="shared" si="9"/>
        <v>236071.32</v>
      </c>
      <c r="H68" s="49">
        <f t="shared" si="9"/>
        <v>132480</v>
      </c>
      <c r="I68" s="83">
        <f t="shared" si="9"/>
        <v>137860</v>
      </c>
    </row>
    <row r="69" spans="1:9" ht="63.75">
      <c r="A69" s="21">
        <f t="shared" si="0"/>
        <v>55</v>
      </c>
      <c r="B69" s="47" t="s">
        <v>180</v>
      </c>
      <c r="C69" s="22">
        <v>810</v>
      </c>
      <c r="D69" s="48" t="s">
        <v>95</v>
      </c>
      <c r="E69" s="48" t="s">
        <v>86</v>
      </c>
      <c r="F69" s="48"/>
      <c r="G69" s="49">
        <f t="shared" si="9"/>
        <v>236071.32</v>
      </c>
      <c r="H69" s="49">
        <f t="shared" si="9"/>
        <v>132480</v>
      </c>
      <c r="I69" s="83">
        <f t="shared" si="9"/>
        <v>137860</v>
      </c>
    </row>
    <row r="70" spans="1:9" ht="51">
      <c r="A70" s="21">
        <f t="shared" si="0"/>
        <v>56</v>
      </c>
      <c r="B70" s="47" t="s">
        <v>185</v>
      </c>
      <c r="C70" s="22">
        <v>810</v>
      </c>
      <c r="D70" s="48" t="s">
        <v>95</v>
      </c>
      <c r="E70" s="48" t="s">
        <v>197</v>
      </c>
      <c r="F70" s="48"/>
      <c r="G70" s="49">
        <f>G71+G74+G77</f>
        <v>236071.32</v>
      </c>
      <c r="H70" s="49">
        <f>H71+H74+H77</f>
        <v>132480</v>
      </c>
      <c r="I70" s="49">
        <f>I71+I74+I77</f>
        <v>137860</v>
      </c>
    </row>
    <row r="71" spans="1:9" ht="178.5">
      <c r="A71" s="21">
        <f t="shared" si="0"/>
        <v>57</v>
      </c>
      <c r="B71" s="47" t="s">
        <v>186</v>
      </c>
      <c r="C71" s="22">
        <v>810</v>
      </c>
      <c r="D71" s="48" t="s">
        <v>95</v>
      </c>
      <c r="E71" s="48" t="s">
        <v>198</v>
      </c>
      <c r="F71" s="48"/>
      <c r="G71" s="49">
        <f aca="true" t="shared" si="10" ref="G71:I72">G72</f>
        <v>59852</v>
      </c>
      <c r="H71" s="49">
        <f t="shared" si="10"/>
        <v>0</v>
      </c>
      <c r="I71" s="83">
        <f t="shared" si="10"/>
        <v>0</v>
      </c>
    </row>
    <row r="72" spans="1:9" ht="38.25">
      <c r="A72" s="21">
        <f t="shared" si="0"/>
        <v>58</v>
      </c>
      <c r="B72" s="47" t="s">
        <v>67</v>
      </c>
      <c r="C72" s="22">
        <v>810</v>
      </c>
      <c r="D72" s="48" t="s">
        <v>95</v>
      </c>
      <c r="E72" s="48" t="s">
        <v>198</v>
      </c>
      <c r="F72" s="48" t="s">
        <v>20</v>
      </c>
      <c r="G72" s="49">
        <f t="shared" si="10"/>
        <v>59852</v>
      </c>
      <c r="H72" s="49">
        <f t="shared" si="10"/>
        <v>0</v>
      </c>
      <c r="I72" s="83">
        <f t="shared" si="10"/>
        <v>0</v>
      </c>
    </row>
    <row r="73" spans="1:9" ht="38.25">
      <c r="A73" s="21">
        <f t="shared" si="0"/>
        <v>59</v>
      </c>
      <c r="B73" s="47" t="s">
        <v>22</v>
      </c>
      <c r="C73" s="22">
        <v>810</v>
      </c>
      <c r="D73" s="48" t="s">
        <v>95</v>
      </c>
      <c r="E73" s="48" t="s">
        <v>198</v>
      </c>
      <c r="F73" s="48" t="s">
        <v>23</v>
      </c>
      <c r="G73" s="49">
        <v>59852</v>
      </c>
      <c r="H73" s="49">
        <v>0</v>
      </c>
      <c r="I73" s="83">
        <v>0</v>
      </c>
    </row>
    <row r="74" spans="1:9" ht="178.5">
      <c r="A74" s="21">
        <f t="shared" si="0"/>
        <v>60</v>
      </c>
      <c r="B74" s="47" t="s">
        <v>186</v>
      </c>
      <c r="C74" s="22">
        <v>810</v>
      </c>
      <c r="D74" s="48" t="s">
        <v>95</v>
      </c>
      <c r="E74" s="48" t="s">
        <v>199</v>
      </c>
      <c r="F74" s="48"/>
      <c r="G74" s="49">
        <f aca="true" t="shared" si="11" ref="G74:I75">G75</f>
        <v>99797.32</v>
      </c>
      <c r="H74" s="49">
        <f t="shared" si="11"/>
        <v>53000</v>
      </c>
      <c r="I74" s="83">
        <f t="shared" si="11"/>
        <v>55200</v>
      </c>
    </row>
    <row r="75" spans="1:9" ht="38.25">
      <c r="A75" s="21">
        <f t="shared" si="0"/>
        <v>61</v>
      </c>
      <c r="B75" s="47" t="s">
        <v>67</v>
      </c>
      <c r="C75" s="22">
        <v>810</v>
      </c>
      <c r="D75" s="48" t="s">
        <v>95</v>
      </c>
      <c r="E75" s="48" t="s">
        <v>199</v>
      </c>
      <c r="F75" s="48" t="s">
        <v>20</v>
      </c>
      <c r="G75" s="49">
        <f t="shared" si="11"/>
        <v>99797.32</v>
      </c>
      <c r="H75" s="49">
        <f t="shared" si="11"/>
        <v>53000</v>
      </c>
      <c r="I75" s="83">
        <f t="shared" si="11"/>
        <v>55200</v>
      </c>
    </row>
    <row r="76" spans="1:9" ht="38.25">
      <c r="A76" s="21">
        <f t="shared" si="0"/>
        <v>62</v>
      </c>
      <c r="B76" s="47" t="s">
        <v>22</v>
      </c>
      <c r="C76" s="22">
        <v>810</v>
      </c>
      <c r="D76" s="48" t="s">
        <v>95</v>
      </c>
      <c r="E76" s="48" t="s">
        <v>199</v>
      </c>
      <c r="F76" s="48" t="s">
        <v>23</v>
      </c>
      <c r="G76" s="49">
        <v>99797.32</v>
      </c>
      <c r="H76" s="49">
        <v>53000</v>
      </c>
      <c r="I76" s="83">
        <v>55200</v>
      </c>
    </row>
    <row r="77" spans="1:9" ht="171" customHeight="1">
      <c r="A77" s="21">
        <f t="shared" si="0"/>
        <v>63</v>
      </c>
      <c r="B77" s="47" t="s">
        <v>248</v>
      </c>
      <c r="C77" s="22">
        <v>810</v>
      </c>
      <c r="D77" s="48" t="s">
        <v>95</v>
      </c>
      <c r="E77" s="48" t="s">
        <v>215</v>
      </c>
      <c r="F77" s="48"/>
      <c r="G77" s="49">
        <f aca="true" t="shared" si="12" ref="G77:I78">G78</f>
        <v>76422</v>
      </c>
      <c r="H77" s="49">
        <f t="shared" si="12"/>
        <v>79480</v>
      </c>
      <c r="I77" s="49">
        <f t="shared" si="12"/>
        <v>82660</v>
      </c>
    </row>
    <row r="78" spans="1:9" ht="38.25">
      <c r="A78" s="21">
        <f t="shared" si="0"/>
        <v>64</v>
      </c>
      <c r="B78" s="47" t="s">
        <v>67</v>
      </c>
      <c r="C78" s="22">
        <v>810</v>
      </c>
      <c r="D78" s="48" t="s">
        <v>95</v>
      </c>
      <c r="E78" s="48" t="s">
        <v>215</v>
      </c>
      <c r="F78" s="48" t="s">
        <v>20</v>
      </c>
      <c r="G78" s="49">
        <f t="shared" si="12"/>
        <v>76422</v>
      </c>
      <c r="H78" s="49">
        <f t="shared" si="12"/>
        <v>79480</v>
      </c>
      <c r="I78" s="49">
        <f t="shared" si="12"/>
        <v>82660</v>
      </c>
    </row>
    <row r="79" spans="1:9" ht="38.25">
      <c r="A79" s="21">
        <f t="shared" si="0"/>
        <v>65</v>
      </c>
      <c r="B79" s="47" t="s">
        <v>22</v>
      </c>
      <c r="C79" s="22">
        <v>810</v>
      </c>
      <c r="D79" s="48" t="s">
        <v>95</v>
      </c>
      <c r="E79" s="48" t="s">
        <v>215</v>
      </c>
      <c r="F79" s="48" t="s">
        <v>23</v>
      </c>
      <c r="G79" s="83">
        <v>76422</v>
      </c>
      <c r="H79" s="83">
        <v>79480</v>
      </c>
      <c r="I79" s="83">
        <v>82660</v>
      </c>
    </row>
    <row r="80" spans="1:9" ht="12.75">
      <c r="A80" s="21">
        <f t="shared" si="0"/>
        <v>66</v>
      </c>
      <c r="B80" s="47" t="s">
        <v>117</v>
      </c>
      <c r="C80" s="22">
        <v>810</v>
      </c>
      <c r="D80" s="48" t="s">
        <v>96</v>
      </c>
      <c r="E80" s="48"/>
      <c r="F80" s="48"/>
      <c r="G80" s="49">
        <f>G87+G81</f>
        <v>65490</v>
      </c>
      <c r="H80" s="49">
        <f>H87+H81</f>
        <v>66470</v>
      </c>
      <c r="I80" s="49">
        <f>I87+I81</f>
        <v>67488</v>
      </c>
    </row>
    <row r="81" spans="1:9" s="41" customFormat="1" ht="12.75">
      <c r="A81" s="21">
        <f t="shared" si="0"/>
        <v>67</v>
      </c>
      <c r="B81" s="47" t="s">
        <v>206</v>
      </c>
      <c r="C81" s="22">
        <v>810</v>
      </c>
      <c r="D81" s="48" t="s">
        <v>203</v>
      </c>
      <c r="E81" s="48"/>
      <c r="F81" s="48"/>
      <c r="G81" s="49">
        <f aca="true" t="shared" si="13" ref="G81:I85">G82</f>
        <v>10000</v>
      </c>
      <c r="H81" s="49">
        <f t="shared" si="13"/>
        <v>10000</v>
      </c>
      <c r="I81" s="49">
        <f t="shared" si="13"/>
        <v>10000</v>
      </c>
    </row>
    <row r="82" spans="1:9" ht="63.75">
      <c r="A82" s="21">
        <f t="shared" si="0"/>
        <v>68</v>
      </c>
      <c r="B82" s="47" t="s">
        <v>180</v>
      </c>
      <c r="C82" s="22">
        <v>810</v>
      </c>
      <c r="D82" s="48" t="s">
        <v>203</v>
      </c>
      <c r="E82" s="48" t="s">
        <v>86</v>
      </c>
      <c r="F82" s="48"/>
      <c r="G82" s="49">
        <f t="shared" si="13"/>
        <v>10000</v>
      </c>
      <c r="H82" s="49">
        <f t="shared" si="13"/>
        <v>10000</v>
      </c>
      <c r="I82" s="49">
        <f t="shared" si="13"/>
        <v>10000</v>
      </c>
    </row>
    <row r="83" spans="1:9" ht="38.25">
      <c r="A83" s="21">
        <f aca="true" t="shared" si="14" ref="A83:A104">A82+1</f>
        <v>69</v>
      </c>
      <c r="B83" s="47" t="s">
        <v>181</v>
      </c>
      <c r="C83" s="22">
        <v>810</v>
      </c>
      <c r="D83" s="48" t="s">
        <v>203</v>
      </c>
      <c r="E83" s="48" t="s">
        <v>85</v>
      </c>
      <c r="F83" s="48"/>
      <c r="G83" s="49">
        <f t="shared" si="13"/>
        <v>10000</v>
      </c>
      <c r="H83" s="49">
        <f t="shared" si="13"/>
        <v>10000</v>
      </c>
      <c r="I83" s="49">
        <f t="shared" si="13"/>
        <v>10000</v>
      </c>
    </row>
    <row r="84" spans="1:9" ht="127.5">
      <c r="A84" s="21">
        <f t="shared" si="14"/>
        <v>70</v>
      </c>
      <c r="B84" s="47" t="s">
        <v>205</v>
      </c>
      <c r="C84" s="22">
        <v>810</v>
      </c>
      <c r="D84" s="48" t="s">
        <v>203</v>
      </c>
      <c r="E84" s="48" t="s">
        <v>204</v>
      </c>
      <c r="F84" s="48"/>
      <c r="G84" s="49">
        <f t="shared" si="13"/>
        <v>10000</v>
      </c>
      <c r="H84" s="49">
        <f t="shared" si="13"/>
        <v>10000</v>
      </c>
      <c r="I84" s="49">
        <f t="shared" si="13"/>
        <v>10000</v>
      </c>
    </row>
    <row r="85" spans="1:9" ht="38.25">
      <c r="A85" s="21">
        <f t="shared" si="14"/>
        <v>71</v>
      </c>
      <c r="B85" s="47" t="s">
        <v>67</v>
      </c>
      <c r="C85" s="22">
        <v>810</v>
      </c>
      <c r="D85" s="48" t="s">
        <v>203</v>
      </c>
      <c r="E85" s="48" t="s">
        <v>204</v>
      </c>
      <c r="F85" s="48" t="s">
        <v>20</v>
      </c>
      <c r="G85" s="49">
        <f t="shared" si="13"/>
        <v>10000</v>
      </c>
      <c r="H85" s="49">
        <f t="shared" si="13"/>
        <v>10000</v>
      </c>
      <c r="I85" s="49">
        <f t="shared" si="13"/>
        <v>10000</v>
      </c>
    </row>
    <row r="86" spans="1:9" ht="38.25">
      <c r="A86" s="21">
        <f t="shared" si="14"/>
        <v>72</v>
      </c>
      <c r="B86" s="47" t="s">
        <v>22</v>
      </c>
      <c r="C86" s="22">
        <v>810</v>
      </c>
      <c r="D86" s="48" t="s">
        <v>203</v>
      </c>
      <c r="E86" s="48" t="s">
        <v>204</v>
      </c>
      <c r="F86" s="48" t="s">
        <v>23</v>
      </c>
      <c r="G86" s="49">
        <v>10000</v>
      </c>
      <c r="H86" s="49">
        <v>10000</v>
      </c>
      <c r="I86" s="83">
        <v>10000</v>
      </c>
    </row>
    <row r="87" spans="1:9" ht="12.75">
      <c r="A87" s="21">
        <f t="shared" si="14"/>
        <v>73</v>
      </c>
      <c r="B87" s="47" t="s">
        <v>118</v>
      </c>
      <c r="C87" s="22">
        <v>810</v>
      </c>
      <c r="D87" s="48" t="s">
        <v>97</v>
      </c>
      <c r="E87" s="48"/>
      <c r="F87" s="48"/>
      <c r="G87" s="49">
        <f aca="true" t="shared" si="15" ref="G87:I88">G88</f>
        <v>55490</v>
      </c>
      <c r="H87" s="49">
        <f t="shared" si="15"/>
        <v>56470</v>
      </c>
      <c r="I87" s="83">
        <f t="shared" si="15"/>
        <v>57488</v>
      </c>
    </row>
    <row r="88" spans="1:9" ht="63.75">
      <c r="A88" s="21">
        <f t="shared" si="14"/>
        <v>74</v>
      </c>
      <c r="B88" s="47" t="s">
        <v>180</v>
      </c>
      <c r="C88" s="22">
        <v>810</v>
      </c>
      <c r="D88" s="48" t="s">
        <v>97</v>
      </c>
      <c r="E88" s="48" t="s">
        <v>86</v>
      </c>
      <c r="F88" s="48"/>
      <c r="G88" s="49">
        <f t="shared" si="15"/>
        <v>55490</v>
      </c>
      <c r="H88" s="49">
        <f t="shared" si="15"/>
        <v>56470</v>
      </c>
      <c r="I88" s="83">
        <f t="shared" si="15"/>
        <v>57488</v>
      </c>
    </row>
    <row r="89" spans="1:9" ht="38.25">
      <c r="A89" s="21">
        <f t="shared" si="14"/>
        <v>75</v>
      </c>
      <c r="B89" s="47" t="s">
        <v>181</v>
      </c>
      <c r="C89" s="22">
        <v>810</v>
      </c>
      <c r="D89" s="48" t="s">
        <v>97</v>
      </c>
      <c r="E89" s="48" t="s">
        <v>85</v>
      </c>
      <c r="F89" s="48"/>
      <c r="G89" s="49">
        <f>G90+G93</f>
        <v>55490</v>
      </c>
      <c r="H89" s="49">
        <f>H90+H93</f>
        <v>56470</v>
      </c>
      <c r="I89" s="49">
        <f>I90+I93</f>
        <v>57488</v>
      </c>
    </row>
    <row r="90" spans="1:9" ht="114.75">
      <c r="A90" s="21">
        <f t="shared" si="14"/>
        <v>76</v>
      </c>
      <c r="B90" s="47" t="s">
        <v>187</v>
      </c>
      <c r="C90" s="22">
        <v>810</v>
      </c>
      <c r="D90" s="48" t="s">
        <v>97</v>
      </c>
      <c r="E90" s="48" t="s">
        <v>175</v>
      </c>
      <c r="F90" s="48"/>
      <c r="G90" s="49">
        <f aca="true" t="shared" si="16" ref="G90:I94">G91</f>
        <v>40490</v>
      </c>
      <c r="H90" s="49">
        <f t="shared" si="16"/>
        <v>41470</v>
      </c>
      <c r="I90" s="83">
        <f t="shared" si="16"/>
        <v>42488</v>
      </c>
    </row>
    <row r="91" spans="1:9" ht="38.25">
      <c r="A91" s="21">
        <f t="shared" si="14"/>
        <v>77</v>
      </c>
      <c r="B91" s="47" t="s">
        <v>67</v>
      </c>
      <c r="C91" s="22">
        <v>810</v>
      </c>
      <c r="D91" s="48" t="s">
        <v>97</v>
      </c>
      <c r="E91" s="48" t="s">
        <v>175</v>
      </c>
      <c r="F91" s="48" t="s">
        <v>20</v>
      </c>
      <c r="G91" s="49">
        <f t="shared" si="16"/>
        <v>40490</v>
      </c>
      <c r="H91" s="49">
        <f t="shared" si="16"/>
        <v>41470</v>
      </c>
      <c r="I91" s="83">
        <f t="shared" si="16"/>
        <v>42488</v>
      </c>
    </row>
    <row r="92" spans="1:9" ht="38.25">
      <c r="A92" s="21">
        <f t="shared" si="14"/>
        <v>78</v>
      </c>
      <c r="B92" s="47" t="s">
        <v>22</v>
      </c>
      <c r="C92" s="22">
        <v>810</v>
      </c>
      <c r="D92" s="48" t="s">
        <v>97</v>
      </c>
      <c r="E92" s="48" t="s">
        <v>175</v>
      </c>
      <c r="F92" s="48" t="s">
        <v>23</v>
      </c>
      <c r="G92" s="49">
        <v>40490</v>
      </c>
      <c r="H92" s="49">
        <v>41470</v>
      </c>
      <c r="I92" s="83">
        <v>42488</v>
      </c>
    </row>
    <row r="93" spans="1:9" ht="127.5">
      <c r="A93" s="21">
        <f t="shared" si="14"/>
        <v>79</v>
      </c>
      <c r="B93" s="47" t="s">
        <v>236</v>
      </c>
      <c r="C93" s="22">
        <v>810</v>
      </c>
      <c r="D93" s="48" t="s">
        <v>97</v>
      </c>
      <c r="E93" s="48" t="s">
        <v>235</v>
      </c>
      <c r="F93" s="48"/>
      <c r="G93" s="49">
        <f t="shared" si="16"/>
        <v>15000</v>
      </c>
      <c r="H93" s="49">
        <f t="shared" si="16"/>
        <v>15000</v>
      </c>
      <c r="I93" s="83">
        <f t="shared" si="16"/>
        <v>15000</v>
      </c>
    </row>
    <row r="94" spans="1:9" ht="38.25">
      <c r="A94" s="21">
        <f t="shared" si="14"/>
        <v>80</v>
      </c>
      <c r="B94" s="47" t="s">
        <v>67</v>
      </c>
      <c r="C94" s="22">
        <v>810</v>
      </c>
      <c r="D94" s="48" t="s">
        <v>97</v>
      </c>
      <c r="E94" s="48" t="s">
        <v>235</v>
      </c>
      <c r="F94" s="48" t="s">
        <v>20</v>
      </c>
      <c r="G94" s="49">
        <f t="shared" si="16"/>
        <v>15000</v>
      </c>
      <c r="H94" s="49">
        <f t="shared" si="16"/>
        <v>15000</v>
      </c>
      <c r="I94" s="83">
        <f t="shared" si="16"/>
        <v>15000</v>
      </c>
    </row>
    <row r="95" spans="1:9" ht="38.25">
      <c r="A95" s="21">
        <f t="shared" si="14"/>
        <v>81</v>
      </c>
      <c r="B95" s="47" t="s">
        <v>22</v>
      </c>
      <c r="C95" s="22">
        <v>810</v>
      </c>
      <c r="D95" s="48" t="s">
        <v>97</v>
      </c>
      <c r="E95" s="48" t="s">
        <v>235</v>
      </c>
      <c r="F95" s="48" t="s">
        <v>23</v>
      </c>
      <c r="G95" s="49">
        <v>15000</v>
      </c>
      <c r="H95" s="49">
        <v>15000</v>
      </c>
      <c r="I95" s="83">
        <v>15000</v>
      </c>
    </row>
    <row r="96" spans="1:9" ht="23.25" customHeight="1">
      <c r="A96" s="21">
        <f t="shared" si="14"/>
        <v>82</v>
      </c>
      <c r="B96" s="47" t="s">
        <v>119</v>
      </c>
      <c r="C96" s="22">
        <v>810</v>
      </c>
      <c r="D96" s="48" t="s">
        <v>98</v>
      </c>
      <c r="E96" s="75"/>
      <c r="F96" s="48"/>
      <c r="G96" s="49">
        <f aca="true" t="shared" si="17" ref="G96:H101">G97</f>
        <v>236670</v>
      </c>
      <c r="H96" s="49">
        <f t="shared" si="17"/>
        <v>236670</v>
      </c>
      <c r="I96" s="83">
        <f>+H96</f>
        <v>236670</v>
      </c>
    </row>
    <row r="97" spans="1:9" ht="12.75">
      <c r="A97" s="21">
        <f t="shared" si="14"/>
        <v>83</v>
      </c>
      <c r="B97" s="47" t="s">
        <v>71</v>
      </c>
      <c r="C97" s="22">
        <v>810</v>
      </c>
      <c r="D97" s="48" t="s">
        <v>99</v>
      </c>
      <c r="E97" s="75"/>
      <c r="F97" s="48"/>
      <c r="G97" s="49">
        <f t="shared" si="17"/>
        <v>236670</v>
      </c>
      <c r="H97" s="49">
        <f t="shared" si="17"/>
        <v>236670</v>
      </c>
      <c r="I97" s="83">
        <f>+H97</f>
        <v>236670</v>
      </c>
    </row>
    <row r="98" spans="1:9" ht="63.75">
      <c r="A98" s="21">
        <f t="shared" si="14"/>
        <v>84</v>
      </c>
      <c r="B98" s="47" t="s">
        <v>180</v>
      </c>
      <c r="C98" s="22">
        <v>810</v>
      </c>
      <c r="D98" s="48" t="s">
        <v>99</v>
      </c>
      <c r="E98" s="48" t="s">
        <v>86</v>
      </c>
      <c r="F98" s="48"/>
      <c r="G98" s="49">
        <f t="shared" si="17"/>
        <v>236670</v>
      </c>
      <c r="H98" s="49">
        <f t="shared" si="17"/>
        <v>236670</v>
      </c>
      <c r="I98" s="83">
        <f>I99</f>
        <v>236670</v>
      </c>
    </row>
    <row r="99" spans="1:9" ht="38.25">
      <c r="A99" s="21">
        <f t="shared" si="14"/>
        <v>85</v>
      </c>
      <c r="B99" s="47" t="s">
        <v>5</v>
      </c>
      <c r="C99" s="22">
        <v>810</v>
      </c>
      <c r="D99" s="48" t="s">
        <v>99</v>
      </c>
      <c r="E99" s="48" t="s">
        <v>2</v>
      </c>
      <c r="F99" s="48"/>
      <c r="G99" s="49">
        <f t="shared" si="17"/>
        <v>236670</v>
      </c>
      <c r="H99" s="49">
        <f t="shared" si="17"/>
        <v>236670</v>
      </c>
      <c r="I99" s="83">
        <f>I100</f>
        <v>236670</v>
      </c>
    </row>
    <row r="100" spans="1:9" ht="229.5">
      <c r="A100" s="21">
        <f t="shared" si="14"/>
        <v>86</v>
      </c>
      <c r="B100" s="47" t="s">
        <v>4</v>
      </c>
      <c r="C100" s="22">
        <v>810</v>
      </c>
      <c r="D100" s="48" t="s">
        <v>99</v>
      </c>
      <c r="E100" s="48" t="s">
        <v>3</v>
      </c>
      <c r="F100" s="48"/>
      <c r="G100" s="49">
        <f t="shared" si="17"/>
        <v>236670</v>
      </c>
      <c r="H100" s="49">
        <f t="shared" si="17"/>
        <v>236670</v>
      </c>
      <c r="I100" s="83">
        <f>I101</f>
        <v>236670</v>
      </c>
    </row>
    <row r="101" spans="1:9" ht="12.75">
      <c r="A101" s="21">
        <f t="shared" si="14"/>
        <v>87</v>
      </c>
      <c r="B101" s="47" t="s">
        <v>72</v>
      </c>
      <c r="C101" s="22">
        <v>810</v>
      </c>
      <c r="D101" s="48" t="s">
        <v>99</v>
      </c>
      <c r="E101" s="48" t="s">
        <v>3</v>
      </c>
      <c r="F101" s="48" t="s">
        <v>111</v>
      </c>
      <c r="G101" s="49">
        <f t="shared" si="17"/>
        <v>236670</v>
      </c>
      <c r="H101" s="49">
        <f t="shared" si="17"/>
        <v>236670</v>
      </c>
      <c r="I101" s="83">
        <f>I102</f>
        <v>236670</v>
      </c>
    </row>
    <row r="102" spans="1:9" ht="12.75">
      <c r="A102" s="21">
        <f t="shared" si="14"/>
        <v>88</v>
      </c>
      <c r="B102" s="47" t="s">
        <v>80</v>
      </c>
      <c r="C102" s="22">
        <v>810</v>
      </c>
      <c r="D102" s="48" t="s">
        <v>99</v>
      </c>
      <c r="E102" s="48" t="s">
        <v>3</v>
      </c>
      <c r="F102" s="48" t="s">
        <v>73</v>
      </c>
      <c r="G102" s="49">
        <v>236670</v>
      </c>
      <c r="H102" s="49">
        <v>236670</v>
      </c>
      <c r="I102" s="83">
        <v>236670</v>
      </c>
    </row>
    <row r="103" spans="1:9" ht="15">
      <c r="A103" s="21">
        <f t="shared" si="14"/>
        <v>89</v>
      </c>
      <c r="B103" s="47" t="s">
        <v>126</v>
      </c>
      <c r="C103" s="22"/>
      <c r="D103" s="48"/>
      <c r="E103" s="75"/>
      <c r="F103" s="48"/>
      <c r="G103" s="49"/>
      <c r="H103" s="104">
        <v>97738</v>
      </c>
      <c r="I103" s="37">
        <v>195767.65</v>
      </c>
    </row>
    <row r="104" spans="1:9" ht="12.75">
      <c r="A104" s="21">
        <f t="shared" si="14"/>
        <v>90</v>
      </c>
      <c r="B104" s="47" t="s">
        <v>74</v>
      </c>
      <c r="C104" s="22"/>
      <c r="D104" s="48"/>
      <c r="E104" s="75"/>
      <c r="F104" s="48"/>
      <c r="G104" s="105">
        <f>G15</f>
        <v>3931782.51</v>
      </c>
      <c r="H104" s="49">
        <f>H15</f>
        <v>3909511</v>
      </c>
      <c r="I104" s="83">
        <f>I15</f>
        <v>3915353</v>
      </c>
    </row>
    <row r="105" spans="2:9" ht="12.75">
      <c r="B105" s="29"/>
      <c r="C105" s="86"/>
      <c r="D105" s="86"/>
      <c r="E105" s="86"/>
      <c r="F105" s="86"/>
      <c r="G105" s="106"/>
      <c r="H105" s="106"/>
      <c r="I105" s="106"/>
    </row>
    <row r="106" spans="2:9" ht="12.75">
      <c r="B106" s="29"/>
      <c r="C106" s="86"/>
      <c r="D106" s="86"/>
      <c r="E106" s="86"/>
      <c r="F106" s="86"/>
      <c r="G106" s="107"/>
      <c r="H106" s="107"/>
      <c r="I106" s="107"/>
    </row>
    <row r="107" spans="2:9" ht="12.75">
      <c r="B107" s="29"/>
      <c r="C107" s="86"/>
      <c r="D107" s="86"/>
      <c r="E107" s="86"/>
      <c r="F107" s="86"/>
      <c r="G107" s="29"/>
      <c r="H107" s="29"/>
      <c r="I107" s="29"/>
    </row>
    <row r="108" spans="2:9" ht="12.75">
      <c r="B108" s="29"/>
      <c r="C108" s="86"/>
      <c r="D108" s="86"/>
      <c r="E108" s="86"/>
      <c r="F108" s="86"/>
      <c r="G108" s="29"/>
      <c r="H108" s="29"/>
      <c r="I108" s="29"/>
    </row>
    <row r="109" ht="12.75">
      <c r="G109" s="29"/>
    </row>
  </sheetData>
  <sheetProtection/>
  <mergeCells count="14">
    <mergeCell ref="B12:B13"/>
    <mergeCell ref="C12:C13"/>
    <mergeCell ref="D12:F12"/>
    <mergeCell ref="A5:I5"/>
    <mergeCell ref="A6:I6"/>
    <mergeCell ref="G12:G13"/>
    <mergeCell ref="A2:I2"/>
    <mergeCell ref="A3:I3"/>
    <mergeCell ref="A1:I1"/>
    <mergeCell ref="H12:H13"/>
    <mergeCell ref="I12:I13"/>
    <mergeCell ref="D4:I4"/>
    <mergeCell ref="A10:I10"/>
    <mergeCell ref="A12:A13"/>
  </mergeCells>
  <printOptions/>
  <pageMargins left="0.1968503937007874" right="0.1968503937007874" top="0.1968503937007874" bottom="0.1968503937007874" header="0.11811023622047245" footer="0.1968503937007874"/>
  <pageSetup fitToHeight="0" fitToWidth="1"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07"/>
  <sheetViews>
    <sheetView tabSelected="1" zoomScale="120" zoomScaleNormal="120" zoomScalePageLayoutView="0" workbookViewId="0" topLeftCell="A1">
      <selection activeCell="D15" sqref="D15"/>
    </sheetView>
  </sheetViews>
  <sheetFormatPr defaultColWidth="9.00390625" defaultRowHeight="12.75"/>
  <cols>
    <col min="1" max="1" width="4.25390625" style="38" customWidth="1"/>
    <col min="2" max="2" width="46.00390625" style="38" customWidth="1"/>
    <col min="3" max="3" width="14.125" style="51" customWidth="1"/>
    <col min="4" max="5" width="5.625" style="38" customWidth="1"/>
    <col min="6" max="6" width="12.375" style="41" customWidth="1"/>
    <col min="7" max="7" width="13.75390625" style="41" customWidth="1"/>
    <col min="8" max="8" width="11.875" style="41" customWidth="1"/>
    <col min="9" max="9" width="9.00390625" style="41" customWidth="1"/>
    <col min="10" max="16384" width="9.00390625" style="38" customWidth="1"/>
  </cols>
  <sheetData>
    <row r="1" spans="1:8" ht="15">
      <c r="A1" s="130" t="s">
        <v>362</v>
      </c>
      <c r="B1" s="130"/>
      <c r="C1" s="130"/>
      <c r="D1" s="130"/>
      <c r="E1" s="130"/>
      <c r="F1" s="130"/>
      <c r="G1" s="130"/>
      <c r="H1" s="130"/>
    </row>
    <row r="2" spans="1:8" ht="12.75">
      <c r="A2" s="127" t="s">
        <v>282</v>
      </c>
      <c r="B2" s="127"/>
      <c r="C2" s="127"/>
      <c r="D2" s="127"/>
      <c r="E2" s="127"/>
      <c r="F2" s="127"/>
      <c r="G2" s="127"/>
      <c r="H2" s="127"/>
    </row>
    <row r="3" spans="1:8" ht="12.75">
      <c r="A3" s="127" t="s">
        <v>359</v>
      </c>
      <c r="B3" s="127"/>
      <c r="C3" s="127"/>
      <c r="D3" s="127"/>
      <c r="E3" s="127"/>
      <c r="F3" s="127"/>
      <c r="G3" s="127"/>
      <c r="H3" s="127"/>
    </row>
    <row r="4" spans="1:8" ht="12.75">
      <c r="A4" s="127" t="s">
        <v>68</v>
      </c>
      <c r="B4" s="127"/>
      <c r="C4" s="127"/>
      <c r="D4" s="127"/>
      <c r="E4" s="127"/>
      <c r="F4" s="127"/>
      <c r="G4" s="127"/>
      <c r="H4" s="127"/>
    </row>
    <row r="5" spans="1:9" ht="14.25" customHeight="1">
      <c r="A5" s="127" t="s">
        <v>262</v>
      </c>
      <c r="B5" s="127"/>
      <c r="C5" s="127"/>
      <c r="D5" s="127"/>
      <c r="E5" s="127"/>
      <c r="F5" s="127"/>
      <c r="G5" s="127"/>
      <c r="H5" s="127"/>
      <c r="I5" s="23"/>
    </row>
    <row r="6" spans="1:9" s="41" customFormat="1" ht="13.5" customHeight="1">
      <c r="A6" s="128" t="s">
        <v>263</v>
      </c>
      <c r="B6" s="128"/>
      <c r="C6" s="128"/>
      <c r="D6" s="128"/>
      <c r="E6" s="128"/>
      <c r="F6" s="128"/>
      <c r="G6" s="128"/>
      <c r="H6" s="128"/>
      <c r="I6" s="80"/>
    </row>
    <row r="7" ht="12.75">
      <c r="A7" s="5"/>
    </row>
    <row r="8" spans="1:8" ht="12.75">
      <c r="A8" s="154" t="s">
        <v>252</v>
      </c>
      <c r="B8" s="154"/>
      <c r="C8" s="154"/>
      <c r="D8" s="154"/>
      <c r="E8" s="154"/>
      <c r="F8" s="154"/>
      <c r="G8" s="154"/>
      <c r="H8" s="154"/>
    </row>
    <row r="9" spans="1:8" ht="33.75" customHeight="1">
      <c r="A9" s="154"/>
      <c r="B9" s="154"/>
      <c r="C9" s="154"/>
      <c r="D9" s="154"/>
      <c r="E9" s="154"/>
      <c r="F9" s="154"/>
      <c r="G9" s="154"/>
      <c r="H9" s="154"/>
    </row>
    <row r="10" spans="1:8" ht="12.75">
      <c r="A10" s="151" t="s">
        <v>144</v>
      </c>
      <c r="B10" s="151"/>
      <c r="C10" s="151"/>
      <c r="D10" s="151"/>
      <c r="E10" s="151"/>
      <c r="F10" s="151"/>
      <c r="G10" s="151"/>
      <c r="H10" s="151"/>
    </row>
    <row r="11" spans="1:9" s="40" customFormat="1" ht="12.75" customHeight="1">
      <c r="A11" s="150" t="s">
        <v>40</v>
      </c>
      <c r="B11" s="150" t="s">
        <v>123</v>
      </c>
      <c r="C11" s="153" t="s">
        <v>124</v>
      </c>
      <c r="D11" s="150" t="s">
        <v>125</v>
      </c>
      <c r="E11" s="150" t="s">
        <v>101</v>
      </c>
      <c r="F11" s="144" t="s">
        <v>195</v>
      </c>
      <c r="G11" s="144" t="s">
        <v>223</v>
      </c>
      <c r="H11" s="144" t="s">
        <v>251</v>
      </c>
      <c r="I11" s="82"/>
    </row>
    <row r="12" spans="1:9" s="40" customFormat="1" ht="12.75">
      <c r="A12" s="150"/>
      <c r="B12" s="150"/>
      <c r="C12" s="153"/>
      <c r="D12" s="150"/>
      <c r="E12" s="150"/>
      <c r="F12" s="152"/>
      <c r="G12" s="152"/>
      <c r="H12" s="152"/>
      <c r="I12" s="82"/>
    </row>
    <row r="13" spans="1:9" s="40" customFormat="1" ht="12.75">
      <c r="A13" s="150"/>
      <c r="B13" s="150"/>
      <c r="C13" s="153"/>
      <c r="D13" s="150"/>
      <c r="E13" s="150"/>
      <c r="F13" s="152"/>
      <c r="G13" s="152"/>
      <c r="H13" s="152"/>
      <c r="I13" s="82"/>
    </row>
    <row r="14" spans="1:9" s="40" customFormat="1" ht="12.75">
      <c r="A14" s="21"/>
      <c r="B14" s="21">
        <v>1</v>
      </c>
      <c r="C14" s="42">
        <v>2</v>
      </c>
      <c r="D14" s="21">
        <v>3</v>
      </c>
      <c r="E14" s="21">
        <v>4</v>
      </c>
      <c r="F14" s="22">
        <v>5</v>
      </c>
      <c r="G14" s="22">
        <v>6</v>
      </c>
      <c r="H14" s="22">
        <v>7</v>
      </c>
      <c r="I14" s="82"/>
    </row>
    <row r="15" spans="1:8" ht="38.25">
      <c r="A15" s="21">
        <v>1</v>
      </c>
      <c r="B15" s="16" t="s">
        <v>180</v>
      </c>
      <c r="C15" s="50">
        <v>100000000</v>
      </c>
      <c r="D15" s="21"/>
      <c r="E15" s="42"/>
      <c r="F15" s="33">
        <f>F16+F32+F48+F59</f>
        <v>573178.3200000001</v>
      </c>
      <c r="G15" s="33">
        <f>G16+G32+G48+G59</f>
        <v>470567</v>
      </c>
      <c r="H15" s="33">
        <f>H16+H32+H48+H59</f>
        <v>476965</v>
      </c>
    </row>
    <row r="16" spans="1:8" ht="25.5">
      <c r="A16" s="21">
        <f>A15+1</f>
        <v>2</v>
      </c>
      <c r="B16" s="16" t="s">
        <v>188</v>
      </c>
      <c r="C16" s="50">
        <v>110000000</v>
      </c>
      <c r="D16" s="21"/>
      <c r="E16" s="42"/>
      <c r="F16" s="33">
        <f>F17+F22+F27</f>
        <v>65490</v>
      </c>
      <c r="G16" s="33">
        <f>G17+G22+G27</f>
        <v>66470</v>
      </c>
      <c r="H16" s="33">
        <f>H17+H22+H27</f>
        <v>67488</v>
      </c>
    </row>
    <row r="17" spans="1:8" ht="76.5">
      <c r="A17" s="21">
        <f aca="true" t="shared" si="0" ref="A17:A84">A16+1</f>
        <v>3</v>
      </c>
      <c r="B17" s="25" t="s">
        <v>189</v>
      </c>
      <c r="C17" s="50">
        <v>110081010</v>
      </c>
      <c r="D17" s="28"/>
      <c r="E17" s="74"/>
      <c r="F17" s="33">
        <f aca="true" t="shared" si="1" ref="F17:G24">F18</f>
        <v>40490</v>
      </c>
      <c r="G17" s="33">
        <f t="shared" si="1"/>
        <v>41470</v>
      </c>
      <c r="H17" s="33">
        <f>H19</f>
        <v>42488</v>
      </c>
    </row>
    <row r="18" spans="1:8" ht="25.5">
      <c r="A18" s="21">
        <f t="shared" si="0"/>
        <v>4</v>
      </c>
      <c r="B18" s="25" t="s">
        <v>19</v>
      </c>
      <c r="C18" s="50">
        <v>110081010</v>
      </c>
      <c r="D18" s="21">
        <v>200</v>
      </c>
      <c r="E18" s="42"/>
      <c r="F18" s="33">
        <f t="shared" si="1"/>
        <v>40490</v>
      </c>
      <c r="G18" s="33">
        <f t="shared" si="1"/>
        <v>41470</v>
      </c>
      <c r="H18" s="33">
        <f>H19</f>
        <v>42488</v>
      </c>
    </row>
    <row r="19" spans="1:8" ht="25.5">
      <c r="A19" s="21">
        <f t="shared" si="0"/>
        <v>5</v>
      </c>
      <c r="B19" s="25" t="s">
        <v>22</v>
      </c>
      <c r="C19" s="50">
        <v>110081010</v>
      </c>
      <c r="D19" s="21">
        <v>240</v>
      </c>
      <c r="E19" s="42"/>
      <c r="F19" s="33">
        <f t="shared" si="1"/>
        <v>40490</v>
      </c>
      <c r="G19" s="33">
        <f t="shared" si="1"/>
        <v>41470</v>
      </c>
      <c r="H19" s="33">
        <f>H20</f>
        <v>42488</v>
      </c>
    </row>
    <row r="20" spans="1:8" ht="12.75">
      <c r="A20" s="21">
        <f t="shared" si="0"/>
        <v>6</v>
      </c>
      <c r="B20" s="16" t="s">
        <v>117</v>
      </c>
      <c r="C20" s="50">
        <v>110081010</v>
      </c>
      <c r="D20" s="21">
        <v>240</v>
      </c>
      <c r="E20" s="42" t="s">
        <v>96</v>
      </c>
      <c r="F20" s="33">
        <f t="shared" si="1"/>
        <v>40490</v>
      </c>
      <c r="G20" s="33">
        <f t="shared" si="1"/>
        <v>41470</v>
      </c>
      <c r="H20" s="33">
        <f>H21</f>
        <v>42488</v>
      </c>
    </row>
    <row r="21" spans="1:8" ht="12.75">
      <c r="A21" s="21">
        <f t="shared" si="0"/>
        <v>7</v>
      </c>
      <c r="B21" s="16" t="s">
        <v>118</v>
      </c>
      <c r="C21" s="50">
        <v>110081010</v>
      </c>
      <c r="D21" s="21">
        <v>240</v>
      </c>
      <c r="E21" s="42" t="s">
        <v>97</v>
      </c>
      <c r="F21" s="33">
        <v>40490</v>
      </c>
      <c r="G21" s="33">
        <v>41470</v>
      </c>
      <c r="H21" s="33">
        <v>42488</v>
      </c>
    </row>
    <row r="22" spans="1:8" ht="76.5">
      <c r="A22" s="21">
        <f t="shared" si="0"/>
        <v>8</v>
      </c>
      <c r="B22" s="25" t="s">
        <v>236</v>
      </c>
      <c r="C22" s="50">
        <v>110081040</v>
      </c>
      <c r="D22" s="21"/>
      <c r="E22" s="42"/>
      <c r="F22" s="33">
        <f t="shared" si="1"/>
        <v>15000</v>
      </c>
      <c r="G22" s="33">
        <f t="shared" si="1"/>
        <v>15000</v>
      </c>
      <c r="H22" s="33">
        <f>H23</f>
        <v>15000</v>
      </c>
    </row>
    <row r="23" spans="1:8" ht="25.5">
      <c r="A23" s="21">
        <f t="shared" si="0"/>
        <v>9</v>
      </c>
      <c r="B23" s="25" t="s">
        <v>19</v>
      </c>
      <c r="C23" s="50">
        <v>110081040</v>
      </c>
      <c r="D23" s="21">
        <v>200</v>
      </c>
      <c r="E23" s="42"/>
      <c r="F23" s="33">
        <f t="shared" si="1"/>
        <v>15000</v>
      </c>
      <c r="G23" s="33">
        <f t="shared" si="1"/>
        <v>15000</v>
      </c>
      <c r="H23" s="33">
        <f>H24</f>
        <v>15000</v>
      </c>
    </row>
    <row r="24" spans="1:8" ht="25.5">
      <c r="A24" s="21">
        <f t="shared" si="0"/>
        <v>10</v>
      </c>
      <c r="B24" s="25" t="s">
        <v>22</v>
      </c>
      <c r="C24" s="50">
        <v>110081040</v>
      </c>
      <c r="D24" s="21">
        <v>240</v>
      </c>
      <c r="E24" s="42"/>
      <c r="F24" s="33">
        <f t="shared" si="1"/>
        <v>15000</v>
      </c>
      <c r="G24" s="33">
        <f t="shared" si="1"/>
        <v>15000</v>
      </c>
      <c r="H24" s="33">
        <f>H25</f>
        <v>15000</v>
      </c>
    </row>
    <row r="25" spans="1:8" ht="12.75">
      <c r="A25" s="21">
        <f t="shared" si="0"/>
        <v>11</v>
      </c>
      <c r="B25" s="16" t="s">
        <v>117</v>
      </c>
      <c r="C25" s="50">
        <v>110081040</v>
      </c>
      <c r="D25" s="21">
        <v>240</v>
      </c>
      <c r="E25" s="42" t="s">
        <v>96</v>
      </c>
      <c r="F25" s="33">
        <f>F26</f>
        <v>15000</v>
      </c>
      <c r="G25" s="33">
        <f>G26</f>
        <v>15000</v>
      </c>
      <c r="H25" s="33">
        <f>H26</f>
        <v>15000</v>
      </c>
    </row>
    <row r="26" spans="1:8" ht="12.75">
      <c r="A26" s="21">
        <f t="shared" si="0"/>
        <v>12</v>
      </c>
      <c r="B26" s="16" t="s">
        <v>118</v>
      </c>
      <c r="C26" s="50">
        <v>110081040</v>
      </c>
      <c r="D26" s="21">
        <v>240</v>
      </c>
      <c r="E26" s="42" t="s">
        <v>97</v>
      </c>
      <c r="F26" s="33">
        <v>15000</v>
      </c>
      <c r="G26" s="33">
        <v>15000</v>
      </c>
      <c r="H26" s="33">
        <v>15000</v>
      </c>
    </row>
    <row r="27" spans="1:8" ht="76.5">
      <c r="A27" s="21">
        <f t="shared" si="0"/>
        <v>13</v>
      </c>
      <c r="B27" s="25" t="s">
        <v>189</v>
      </c>
      <c r="C27" s="73">
        <v>110083010</v>
      </c>
      <c r="D27" s="28"/>
      <c r="E27" s="74"/>
      <c r="F27" s="33">
        <f aca="true" t="shared" si="2" ref="F27:G30">F28</f>
        <v>10000</v>
      </c>
      <c r="G27" s="33">
        <f t="shared" si="2"/>
        <v>10000</v>
      </c>
      <c r="H27" s="33">
        <f>H29</f>
        <v>10000</v>
      </c>
    </row>
    <row r="28" spans="1:8" ht="25.5">
      <c r="A28" s="21">
        <f t="shared" si="0"/>
        <v>14</v>
      </c>
      <c r="B28" s="25" t="s">
        <v>19</v>
      </c>
      <c r="C28" s="50">
        <v>110083010</v>
      </c>
      <c r="D28" s="21">
        <v>200</v>
      </c>
      <c r="E28" s="42"/>
      <c r="F28" s="33">
        <f t="shared" si="2"/>
        <v>10000</v>
      </c>
      <c r="G28" s="33">
        <f t="shared" si="2"/>
        <v>10000</v>
      </c>
      <c r="H28" s="33">
        <f>H29</f>
        <v>10000</v>
      </c>
    </row>
    <row r="29" spans="1:8" ht="25.5">
      <c r="A29" s="21">
        <f t="shared" si="0"/>
        <v>15</v>
      </c>
      <c r="B29" s="25" t="s">
        <v>22</v>
      </c>
      <c r="C29" s="50">
        <v>110083010</v>
      </c>
      <c r="D29" s="21">
        <v>240</v>
      </c>
      <c r="E29" s="42"/>
      <c r="F29" s="33">
        <f t="shared" si="2"/>
        <v>10000</v>
      </c>
      <c r="G29" s="33">
        <f t="shared" si="2"/>
        <v>10000</v>
      </c>
      <c r="H29" s="33">
        <f>H30</f>
        <v>10000</v>
      </c>
    </row>
    <row r="30" spans="1:8" ht="12.75">
      <c r="A30" s="21">
        <f t="shared" si="0"/>
        <v>16</v>
      </c>
      <c r="B30" s="16" t="s">
        <v>117</v>
      </c>
      <c r="C30" s="50">
        <v>110083010</v>
      </c>
      <c r="D30" s="21">
        <v>240</v>
      </c>
      <c r="E30" s="42" t="s">
        <v>96</v>
      </c>
      <c r="F30" s="33">
        <f t="shared" si="2"/>
        <v>10000</v>
      </c>
      <c r="G30" s="33">
        <f t="shared" si="2"/>
        <v>10000</v>
      </c>
      <c r="H30" s="33">
        <f>H31</f>
        <v>10000</v>
      </c>
    </row>
    <row r="31" spans="1:8" ht="12.75">
      <c r="A31" s="21">
        <f t="shared" si="0"/>
        <v>17</v>
      </c>
      <c r="B31" s="47" t="s">
        <v>206</v>
      </c>
      <c r="C31" s="50">
        <v>110083010</v>
      </c>
      <c r="D31" s="21">
        <v>240</v>
      </c>
      <c r="E31" s="42" t="s">
        <v>203</v>
      </c>
      <c r="F31" s="33">
        <v>10000</v>
      </c>
      <c r="G31" s="33">
        <v>10000</v>
      </c>
      <c r="H31" s="33">
        <v>10000</v>
      </c>
    </row>
    <row r="32" spans="1:8" ht="25.5">
      <c r="A32" s="21">
        <f t="shared" si="0"/>
        <v>18</v>
      </c>
      <c r="B32" s="19" t="s">
        <v>185</v>
      </c>
      <c r="C32" s="50">
        <v>120000000</v>
      </c>
      <c r="D32" s="21"/>
      <c r="E32" s="42"/>
      <c r="F32" s="33">
        <f>F33+F38+F43</f>
        <v>236071.32</v>
      </c>
      <c r="G32" s="33">
        <f>G33+G38+G43</f>
        <v>132480</v>
      </c>
      <c r="H32" s="33">
        <f>H33+H38+H43</f>
        <v>137860</v>
      </c>
    </row>
    <row r="33" spans="1:8" s="41" customFormat="1" ht="102">
      <c r="A33" s="21">
        <f t="shared" si="0"/>
        <v>19</v>
      </c>
      <c r="B33" s="72" t="s">
        <v>190</v>
      </c>
      <c r="C33" s="75">
        <v>120081020</v>
      </c>
      <c r="D33" s="48"/>
      <c r="E33" s="48"/>
      <c r="F33" s="33">
        <f aca="true" t="shared" si="3" ref="F33:H36">F34</f>
        <v>59852</v>
      </c>
      <c r="G33" s="33">
        <f t="shared" si="3"/>
        <v>0</v>
      </c>
      <c r="H33" s="33">
        <f t="shared" si="3"/>
        <v>0</v>
      </c>
    </row>
    <row r="34" spans="1:8" s="41" customFormat="1" ht="25.5">
      <c r="A34" s="21">
        <f t="shared" si="0"/>
        <v>20</v>
      </c>
      <c r="B34" s="17" t="s">
        <v>19</v>
      </c>
      <c r="C34" s="75">
        <v>120081020</v>
      </c>
      <c r="D34" s="48" t="s">
        <v>20</v>
      </c>
      <c r="E34" s="48"/>
      <c r="F34" s="33">
        <f t="shared" si="3"/>
        <v>59852</v>
      </c>
      <c r="G34" s="33">
        <f t="shared" si="3"/>
        <v>0</v>
      </c>
      <c r="H34" s="33">
        <f t="shared" si="3"/>
        <v>0</v>
      </c>
    </row>
    <row r="35" spans="1:8" s="41" customFormat="1" ht="25.5">
      <c r="A35" s="21">
        <f t="shared" si="0"/>
        <v>21</v>
      </c>
      <c r="B35" s="17" t="s">
        <v>22</v>
      </c>
      <c r="C35" s="75">
        <v>120081020</v>
      </c>
      <c r="D35" s="48" t="s">
        <v>23</v>
      </c>
      <c r="E35" s="48"/>
      <c r="F35" s="33">
        <f t="shared" si="3"/>
        <v>59852</v>
      </c>
      <c r="G35" s="33">
        <f t="shared" si="3"/>
        <v>0</v>
      </c>
      <c r="H35" s="33">
        <f t="shared" si="3"/>
        <v>0</v>
      </c>
    </row>
    <row r="36" spans="1:8" s="41" customFormat="1" ht="12.75">
      <c r="A36" s="21">
        <f t="shared" si="0"/>
        <v>22</v>
      </c>
      <c r="B36" s="17" t="s">
        <v>110</v>
      </c>
      <c r="C36" s="75">
        <v>120081020</v>
      </c>
      <c r="D36" s="48" t="s">
        <v>23</v>
      </c>
      <c r="E36" s="48" t="s">
        <v>83</v>
      </c>
      <c r="F36" s="33">
        <f>F37</f>
        <v>59852</v>
      </c>
      <c r="G36" s="33">
        <f t="shared" si="3"/>
        <v>0</v>
      </c>
      <c r="H36" s="33">
        <f t="shared" si="3"/>
        <v>0</v>
      </c>
    </row>
    <row r="37" spans="1:8" s="41" customFormat="1" ht="12.75">
      <c r="A37" s="21">
        <f t="shared" si="0"/>
        <v>23</v>
      </c>
      <c r="B37" s="20" t="s">
        <v>127</v>
      </c>
      <c r="C37" s="75">
        <v>120081020</v>
      </c>
      <c r="D37" s="48" t="s">
        <v>23</v>
      </c>
      <c r="E37" s="48" t="s">
        <v>95</v>
      </c>
      <c r="F37" s="33">
        <v>59852</v>
      </c>
      <c r="G37" s="33">
        <v>0</v>
      </c>
      <c r="H37" s="33">
        <v>0</v>
      </c>
    </row>
    <row r="38" spans="1:8" ht="102">
      <c r="A38" s="21">
        <f t="shared" si="0"/>
        <v>24</v>
      </c>
      <c r="B38" s="19" t="s">
        <v>191</v>
      </c>
      <c r="C38" s="50">
        <v>120081090</v>
      </c>
      <c r="D38" s="42"/>
      <c r="E38" s="42"/>
      <c r="F38" s="33">
        <f aca="true" t="shared" si="4" ref="F38:H41">F39</f>
        <v>99797.32</v>
      </c>
      <c r="G38" s="33">
        <f t="shared" si="4"/>
        <v>53000</v>
      </c>
      <c r="H38" s="33">
        <f t="shared" si="4"/>
        <v>55200</v>
      </c>
    </row>
    <row r="39" spans="1:8" ht="25.5">
      <c r="A39" s="21">
        <f t="shared" si="0"/>
        <v>25</v>
      </c>
      <c r="B39" s="25" t="s">
        <v>19</v>
      </c>
      <c r="C39" s="50">
        <v>120081090</v>
      </c>
      <c r="D39" s="42" t="s">
        <v>20</v>
      </c>
      <c r="E39" s="42"/>
      <c r="F39" s="33">
        <f t="shared" si="4"/>
        <v>99797.32</v>
      </c>
      <c r="G39" s="33">
        <f t="shared" si="4"/>
        <v>53000</v>
      </c>
      <c r="H39" s="33">
        <f t="shared" si="4"/>
        <v>55200</v>
      </c>
    </row>
    <row r="40" spans="1:8" ht="25.5">
      <c r="A40" s="21">
        <f t="shared" si="0"/>
        <v>26</v>
      </c>
      <c r="B40" s="25" t="s">
        <v>22</v>
      </c>
      <c r="C40" s="50">
        <v>120081090</v>
      </c>
      <c r="D40" s="42" t="s">
        <v>23</v>
      </c>
      <c r="E40" s="42"/>
      <c r="F40" s="33">
        <f t="shared" si="4"/>
        <v>99797.32</v>
      </c>
      <c r="G40" s="33">
        <f t="shared" si="4"/>
        <v>53000</v>
      </c>
      <c r="H40" s="33">
        <f t="shared" si="4"/>
        <v>55200</v>
      </c>
    </row>
    <row r="41" spans="1:8" ht="12.75">
      <c r="A41" s="21">
        <f t="shared" si="0"/>
        <v>27</v>
      </c>
      <c r="B41" s="16" t="s">
        <v>110</v>
      </c>
      <c r="C41" s="50">
        <v>120081090</v>
      </c>
      <c r="D41" s="42" t="s">
        <v>23</v>
      </c>
      <c r="E41" s="42" t="s">
        <v>83</v>
      </c>
      <c r="F41" s="33">
        <f t="shared" si="4"/>
        <v>99797.32</v>
      </c>
      <c r="G41" s="33">
        <f t="shared" si="4"/>
        <v>53000</v>
      </c>
      <c r="H41" s="33">
        <f t="shared" si="4"/>
        <v>55200</v>
      </c>
    </row>
    <row r="42" spans="1:8" ht="12.75">
      <c r="A42" s="21">
        <f t="shared" si="0"/>
        <v>28</v>
      </c>
      <c r="B42" s="16" t="s">
        <v>127</v>
      </c>
      <c r="C42" s="50">
        <v>120081090</v>
      </c>
      <c r="D42" s="42" t="s">
        <v>23</v>
      </c>
      <c r="E42" s="42" t="s">
        <v>95</v>
      </c>
      <c r="F42" s="94">
        <v>99797.32</v>
      </c>
      <c r="G42" s="94">
        <v>53000</v>
      </c>
      <c r="H42" s="94">
        <v>55200</v>
      </c>
    </row>
    <row r="43" spans="1:8" s="41" customFormat="1" ht="104.25" customHeight="1">
      <c r="A43" s="21">
        <f t="shared" si="0"/>
        <v>29</v>
      </c>
      <c r="B43" s="72" t="s">
        <v>214</v>
      </c>
      <c r="C43" s="75" t="s">
        <v>215</v>
      </c>
      <c r="D43" s="48"/>
      <c r="E43" s="48"/>
      <c r="F43" s="33">
        <f aca="true" t="shared" si="5" ref="F43:H46">F44</f>
        <v>76422</v>
      </c>
      <c r="G43" s="33">
        <f t="shared" si="5"/>
        <v>79480</v>
      </c>
      <c r="H43" s="33">
        <f t="shared" si="5"/>
        <v>82660</v>
      </c>
    </row>
    <row r="44" spans="1:8" s="41" customFormat="1" ht="25.5">
      <c r="A44" s="21">
        <f t="shared" si="0"/>
        <v>30</v>
      </c>
      <c r="B44" s="17" t="s">
        <v>19</v>
      </c>
      <c r="C44" s="75" t="s">
        <v>215</v>
      </c>
      <c r="D44" s="48" t="s">
        <v>20</v>
      </c>
      <c r="E44" s="48"/>
      <c r="F44" s="33">
        <f t="shared" si="5"/>
        <v>76422</v>
      </c>
      <c r="G44" s="33">
        <f t="shared" si="5"/>
        <v>79480</v>
      </c>
      <c r="H44" s="33">
        <f t="shared" si="5"/>
        <v>82660</v>
      </c>
    </row>
    <row r="45" spans="1:8" s="41" customFormat="1" ht="25.5">
      <c r="A45" s="21">
        <f t="shared" si="0"/>
        <v>31</v>
      </c>
      <c r="B45" s="17" t="s">
        <v>22</v>
      </c>
      <c r="C45" s="75" t="s">
        <v>215</v>
      </c>
      <c r="D45" s="48" t="s">
        <v>23</v>
      </c>
      <c r="E45" s="48"/>
      <c r="F45" s="33">
        <f t="shared" si="5"/>
        <v>76422</v>
      </c>
      <c r="G45" s="33">
        <f t="shared" si="5"/>
        <v>79480</v>
      </c>
      <c r="H45" s="33">
        <f t="shared" si="5"/>
        <v>82660</v>
      </c>
    </row>
    <row r="46" spans="1:8" s="41" customFormat="1" ht="12.75">
      <c r="A46" s="21">
        <f t="shared" si="0"/>
        <v>32</v>
      </c>
      <c r="B46" s="17" t="s">
        <v>110</v>
      </c>
      <c r="C46" s="75" t="s">
        <v>215</v>
      </c>
      <c r="D46" s="48" t="s">
        <v>23</v>
      </c>
      <c r="E46" s="48" t="s">
        <v>83</v>
      </c>
      <c r="F46" s="33">
        <f>F47</f>
        <v>76422</v>
      </c>
      <c r="G46" s="33">
        <f t="shared" si="5"/>
        <v>79480</v>
      </c>
      <c r="H46" s="33">
        <f t="shared" si="5"/>
        <v>82660</v>
      </c>
    </row>
    <row r="47" spans="1:8" s="41" customFormat="1" ht="12.75">
      <c r="A47" s="21">
        <f t="shared" si="0"/>
        <v>33</v>
      </c>
      <c r="B47" s="20" t="s">
        <v>127</v>
      </c>
      <c r="C47" s="75" t="s">
        <v>215</v>
      </c>
      <c r="D47" s="48" t="s">
        <v>23</v>
      </c>
      <c r="E47" s="48" t="s">
        <v>95</v>
      </c>
      <c r="F47" s="33">
        <v>76422</v>
      </c>
      <c r="G47" s="33">
        <v>79480</v>
      </c>
      <c r="H47" s="33">
        <v>82660</v>
      </c>
    </row>
    <row r="48" spans="1:8" ht="25.5">
      <c r="A48" s="21">
        <f t="shared" si="0"/>
        <v>34</v>
      </c>
      <c r="B48" s="20" t="s">
        <v>183</v>
      </c>
      <c r="C48" s="73">
        <v>130000000</v>
      </c>
      <c r="D48" s="74"/>
      <c r="E48" s="74"/>
      <c r="F48" s="33">
        <f>F49+F54</f>
        <v>34947</v>
      </c>
      <c r="G48" s="33">
        <f>G49+G54</f>
        <v>34947</v>
      </c>
      <c r="H48" s="33">
        <f>H49+H54</f>
        <v>34947</v>
      </c>
    </row>
    <row r="49" spans="1:8" ht="89.25">
      <c r="A49" s="21">
        <f t="shared" si="0"/>
        <v>35</v>
      </c>
      <c r="B49" s="20" t="s">
        <v>212</v>
      </c>
      <c r="C49" s="42" t="s">
        <v>213</v>
      </c>
      <c r="D49" s="74"/>
      <c r="E49" s="74"/>
      <c r="F49" s="33">
        <f aca="true" t="shared" si="6" ref="F49:H63">F50</f>
        <v>4947</v>
      </c>
      <c r="G49" s="33">
        <f t="shared" si="6"/>
        <v>4947</v>
      </c>
      <c r="H49" s="33">
        <f t="shared" si="6"/>
        <v>4947</v>
      </c>
    </row>
    <row r="50" spans="1:8" ht="25.5">
      <c r="A50" s="21">
        <f t="shared" si="0"/>
        <v>36</v>
      </c>
      <c r="B50" s="20" t="s">
        <v>67</v>
      </c>
      <c r="C50" s="42" t="s">
        <v>213</v>
      </c>
      <c r="D50" s="74" t="s">
        <v>20</v>
      </c>
      <c r="E50" s="74"/>
      <c r="F50" s="33">
        <f t="shared" si="6"/>
        <v>4947</v>
      </c>
      <c r="G50" s="33">
        <f t="shared" si="6"/>
        <v>4947</v>
      </c>
      <c r="H50" s="33">
        <f t="shared" si="6"/>
        <v>4947</v>
      </c>
    </row>
    <row r="51" spans="1:8" ht="25.5">
      <c r="A51" s="21">
        <f t="shared" si="0"/>
        <v>37</v>
      </c>
      <c r="B51" s="20" t="s">
        <v>22</v>
      </c>
      <c r="C51" s="42" t="s">
        <v>213</v>
      </c>
      <c r="D51" s="74" t="s">
        <v>23</v>
      </c>
      <c r="E51" s="74"/>
      <c r="F51" s="33">
        <f t="shared" si="6"/>
        <v>4947</v>
      </c>
      <c r="G51" s="33">
        <f t="shared" si="6"/>
        <v>4947</v>
      </c>
      <c r="H51" s="33">
        <f t="shared" si="6"/>
        <v>4947</v>
      </c>
    </row>
    <row r="52" spans="1:8" ht="25.5">
      <c r="A52" s="21">
        <f t="shared" si="0"/>
        <v>38</v>
      </c>
      <c r="B52" s="20" t="s">
        <v>115</v>
      </c>
      <c r="C52" s="42" t="s">
        <v>213</v>
      </c>
      <c r="D52" s="74" t="s">
        <v>23</v>
      </c>
      <c r="E52" s="74" t="s">
        <v>93</v>
      </c>
      <c r="F52" s="33">
        <f t="shared" si="6"/>
        <v>4947</v>
      </c>
      <c r="G52" s="33">
        <f t="shared" si="6"/>
        <v>4947</v>
      </c>
      <c r="H52" s="33">
        <f t="shared" si="6"/>
        <v>4947</v>
      </c>
    </row>
    <row r="53" spans="1:8" ht="38.25">
      <c r="A53" s="21">
        <f t="shared" si="0"/>
        <v>39</v>
      </c>
      <c r="B53" s="20" t="s">
        <v>253</v>
      </c>
      <c r="C53" s="42" t="s">
        <v>213</v>
      </c>
      <c r="D53" s="74" t="s">
        <v>23</v>
      </c>
      <c r="E53" s="74" t="s">
        <v>209</v>
      </c>
      <c r="F53" s="95">
        <v>4947</v>
      </c>
      <c r="G53" s="95">
        <v>4947</v>
      </c>
      <c r="H53" s="33">
        <v>4947</v>
      </c>
    </row>
    <row r="54" spans="1:8" ht="89.25">
      <c r="A54" s="21">
        <f t="shared" si="0"/>
        <v>40</v>
      </c>
      <c r="B54" s="20" t="s">
        <v>184</v>
      </c>
      <c r="C54" s="42" t="s">
        <v>176</v>
      </c>
      <c r="D54" s="74"/>
      <c r="E54" s="74"/>
      <c r="F54" s="33">
        <f t="shared" si="6"/>
        <v>30000</v>
      </c>
      <c r="G54" s="33">
        <f t="shared" si="6"/>
        <v>30000</v>
      </c>
      <c r="H54" s="33">
        <f t="shared" si="6"/>
        <v>30000</v>
      </c>
    </row>
    <row r="55" spans="1:8" ht="25.5">
      <c r="A55" s="21">
        <f t="shared" si="0"/>
        <v>41</v>
      </c>
      <c r="B55" s="20" t="s">
        <v>67</v>
      </c>
      <c r="C55" s="42" t="s">
        <v>176</v>
      </c>
      <c r="D55" s="74" t="s">
        <v>20</v>
      </c>
      <c r="E55" s="74"/>
      <c r="F55" s="33">
        <f t="shared" si="6"/>
        <v>30000</v>
      </c>
      <c r="G55" s="33">
        <f t="shared" si="6"/>
        <v>30000</v>
      </c>
      <c r="H55" s="33">
        <f t="shared" si="6"/>
        <v>30000</v>
      </c>
    </row>
    <row r="56" spans="1:8" ht="25.5">
      <c r="A56" s="21">
        <f t="shared" si="0"/>
        <v>42</v>
      </c>
      <c r="B56" s="20" t="s">
        <v>22</v>
      </c>
      <c r="C56" s="42" t="s">
        <v>176</v>
      </c>
      <c r="D56" s="74" t="s">
        <v>23</v>
      </c>
      <c r="E56" s="74"/>
      <c r="F56" s="33">
        <f t="shared" si="6"/>
        <v>30000</v>
      </c>
      <c r="G56" s="33">
        <f t="shared" si="6"/>
        <v>30000</v>
      </c>
      <c r="H56" s="33">
        <f t="shared" si="6"/>
        <v>30000</v>
      </c>
    </row>
    <row r="57" spans="1:8" ht="25.5">
      <c r="A57" s="21">
        <f t="shared" si="0"/>
        <v>43</v>
      </c>
      <c r="B57" s="20" t="s">
        <v>115</v>
      </c>
      <c r="C57" s="42" t="s">
        <v>176</v>
      </c>
      <c r="D57" s="74" t="s">
        <v>23</v>
      </c>
      <c r="E57" s="74" t="s">
        <v>93</v>
      </c>
      <c r="F57" s="33">
        <f t="shared" si="6"/>
        <v>30000</v>
      </c>
      <c r="G57" s="33">
        <f t="shared" si="6"/>
        <v>30000</v>
      </c>
      <c r="H57" s="33">
        <f t="shared" si="6"/>
        <v>30000</v>
      </c>
    </row>
    <row r="58" spans="1:8" ht="25.5">
      <c r="A58" s="21">
        <f t="shared" si="0"/>
        <v>44</v>
      </c>
      <c r="B58" s="20" t="s">
        <v>69</v>
      </c>
      <c r="C58" s="42" t="s">
        <v>176</v>
      </c>
      <c r="D58" s="74" t="s">
        <v>23</v>
      </c>
      <c r="E58" s="74" t="s">
        <v>94</v>
      </c>
      <c r="F58" s="95">
        <v>30000</v>
      </c>
      <c r="G58" s="95">
        <v>30000</v>
      </c>
      <c r="H58" s="33">
        <v>30000</v>
      </c>
    </row>
    <row r="59" spans="1:8" ht="25.5">
      <c r="A59" s="21">
        <f t="shared" si="0"/>
        <v>45</v>
      </c>
      <c r="B59" s="20" t="s">
        <v>5</v>
      </c>
      <c r="C59" s="73">
        <v>140000000</v>
      </c>
      <c r="D59" s="74"/>
      <c r="E59" s="74"/>
      <c r="F59" s="33">
        <f t="shared" si="6"/>
        <v>236670</v>
      </c>
      <c r="G59" s="33">
        <f t="shared" si="6"/>
        <v>236670</v>
      </c>
      <c r="H59" s="33">
        <f t="shared" si="6"/>
        <v>236670</v>
      </c>
    </row>
    <row r="60" spans="1:8" ht="89.25">
      <c r="A60" s="21">
        <f t="shared" si="0"/>
        <v>46</v>
      </c>
      <c r="B60" s="25" t="s">
        <v>184</v>
      </c>
      <c r="C60" s="42" t="s">
        <v>3</v>
      </c>
      <c r="D60" s="74"/>
      <c r="E60" s="74"/>
      <c r="F60" s="33">
        <f t="shared" si="6"/>
        <v>236670</v>
      </c>
      <c r="G60" s="33">
        <f t="shared" si="6"/>
        <v>236670</v>
      </c>
      <c r="H60" s="33">
        <f t="shared" si="6"/>
        <v>236670</v>
      </c>
    </row>
    <row r="61" spans="1:8" ht="25.5">
      <c r="A61" s="21">
        <f t="shared" si="0"/>
        <v>47</v>
      </c>
      <c r="B61" s="25" t="s">
        <v>19</v>
      </c>
      <c r="C61" s="42" t="s">
        <v>3</v>
      </c>
      <c r="D61" s="74" t="s">
        <v>111</v>
      </c>
      <c r="E61" s="74"/>
      <c r="F61" s="33">
        <f t="shared" si="6"/>
        <v>236670</v>
      </c>
      <c r="G61" s="33">
        <f t="shared" si="6"/>
        <v>236670</v>
      </c>
      <c r="H61" s="33">
        <f t="shared" si="6"/>
        <v>236670</v>
      </c>
    </row>
    <row r="62" spans="1:8" ht="25.5">
      <c r="A62" s="21">
        <f t="shared" si="0"/>
        <v>48</v>
      </c>
      <c r="B62" s="25" t="s">
        <v>22</v>
      </c>
      <c r="C62" s="42" t="s">
        <v>3</v>
      </c>
      <c r="D62" s="74" t="s">
        <v>73</v>
      </c>
      <c r="E62" s="74"/>
      <c r="F62" s="33">
        <f t="shared" si="6"/>
        <v>236670</v>
      </c>
      <c r="G62" s="33">
        <f t="shared" si="6"/>
        <v>236670</v>
      </c>
      <c r="H62" s="33">
        <f t="shared" si="6"/>
        <v>236670</v>
      </c>
    </row>
    <row r="63" spans="1:8" ht="25.5">
      <c r="A63" s="21">
        <f t="shared" si="0"/>
        <v>49</v>
      </c>
      <c r="B63" s="25" t="s">
        <v>115</v>
      </c>
      <c r="C63" s="42" t="s">
        <v>3</v>
      </c>
      <c r="D63" s="74" t="s">
        <v>73</v>
      </c>
      <c r="E63" s="74" t="s">
        <v>98</v>
      </c>
      <c r="F63" s="33">
        <f t="shared" si="6"/>
        <v>236670</v>
      </c>
      <c r="G63" s="33">
        <f t="shared" si="6"/>
        <v>236670</v>
      </c>
      <c r="H63" s="33">
        <f t="shared" si="6"/>
        <v>236670</v>
      </c>
    </row>
    <row r="64" spans="1:8" ht="25.5">
      <c r="A64" s="21">
        <f t="shared" si="0"/>
        <v>50</v>
      </c>
      <c r="B64" s="25" t="s">
        <v>22</v>
      </c>
      <c r="C64" s="42" t="s">
        <v>3</v>
      </c>
      <c r="D64" s="74" t="s">
        <v>73</v>
      </c>
      <c r="E64" s="74" t="s">
        <v>99</v>
      </c>
      <c r="F64" s="95">
        <v>236670</v>
      </c>
      <c r="G64" s="95">
        <v>236670</v>
      </c>
      <c r="H64" s="33">
        <v>236670</v>
      </c>
    </row>
    <row r="65" spans="1:8" ht="25.5">
      <c r="A65" s="21">
        <f t="shared" si="0"/>
        <v>51</v>
      </c>
      <c r="B65" s="17" t="s">
        <v>151</v>
      </c>
      <c r="C65" s="50">
        <v>8100000000</v>
      </c>
      <c r="D65" s="22"/>
      <c r="E65" s="48"/>
      <c r="F65" s="33">
        <f>F66</f>
        <v>2418414.19</v>
      </c>
      <c r="G65" s="33">
        <f>G66</f>
        <v>2401016</v>
      </c>
      <c r="H65" s="33">
        <f>H66</f>
        <v>2303496.35</v>
      </c>
    </row>
    <row r="66" spans="1:8" ht="25.5">
      <c r="A66" s="21">
        <f t="shared" si="0"/>
        <v>52</v>
      </c>
      <c r="B66" s="17" t="s">
        <v>178</v>
      </c>
      <c r="C66" s="50">
        <v>8110000000</v>
      </c>
      <c r="D66" s="22"/>
      <c r="E66" s="48"/>
      <c r="F66" s="33">
        <f>F67+F76+F81+F86</f>
        <v>2418414.19</v>
      </c>
      <c r="G66" s="33">
        <f>G67+G76+G81+G86</f>
        <v>2401016</v>
      </c>
      <c r="H66" s="33">
        <f>H67+H76+H81+H86</f>
        <v>2303496.35</v>
      </c>
    </row>
    <row r="67" spans="1:8" ht="63.75">
      <c r="A67" s="21">
        <f t="shared" si="0"/>
        <v>53</v>
      </c>
      <c r="B67" s="16" t="s">
        <v>192</v>
      </c>
      <c r="C67" s="50">
        <v>8110051180</v>
      </c>
      <c r="D67" s="42"/>
      <c r="E67" s="42"/>
      <c r="F67" s="33">
        <f>F68+F72</f>
        <v>49450</v>
      </c>
      <c r="G67" s="33">
        <f>G68+G72</f>
        <v>50156</v>
      </c>
      <c r="H67" s="33">
        <f>H68+H72</f>
        <v>52850</v>
      </c>
    </row>
    <row r="68" spans="1:8" ht="63.75">
      <c r="A68" s="21">
        <f t="shared" si="0"/>
        <v>54</v>
      </c>
      <c r="B68" s="17" t="s">
        <v>21</v>
      </c>
      <c r="C68" s="50">
        <v>8110051180</v>
      </c>
      <c r="D68" s="42" t="s">
        <v>37</v>
      </c>
      <c r="E68" s="42"/>
      <c r="F68" s="33">
        <f aca="true" t="shared" si="7" ref="F68:H70">F69</f>
        <v>47968.8</v>
      </c>
      <c r="G68" s="33">
        <f t="shared" si="7"/>
        <v>47968.8</v>
      </c>
      <c r="H68" s="33">
        <f t="shared" si="7"/>
        <v>47968.8</v>
      </c>
    </row>
    <row r="69" spans="1:8" ht="25.5">
      <c r="A69" s="21">
        <f t="shared" si="0"/>
        <v>55</v>
      </c>
      <c r="B69" s="17" t="s">
        <v>150</v>
      </c>
      <c r="C69" s="75">
        <v>8110051180</v>
      </c>
      <c r="D69" s="48" t="s">
        <v>18</v>
      </c>
      <c r="E69" s="48"/>
      <c r="F69" s="33">
        <v>47968.8</v>
      </c>
      <c r="G69" s="33">
        <v>47968.8</v>
      </c>
      <c r="H69" s="33">
        <v>47968.8</v>
      </c>
    </row>
    <row r="70" spans="1:8" ht="12.75">
      <c r="A70" s="21">
        <f t="shared" si="0"/>
        <v>56</v>
      </c>
      <c r="B70" s="16" t="s">
        <v>113</v>
      </c>
      <c r="C70" s="75">
        <v>8110051180</v>
      </c>
      <c r="D70" s="48" t="s">
        <v>18</v>
      </c>
      <c r="E70" s="42" t="s">
        <v>91</v>
      </c>
      <c r="F70" s="33">
        <f t="shared" si="7"/>
        <v>44787</v>
      </c>
      <c r="G70" s="33">
        <f t="shared" si="7"/>
        <v>46075</v>
      </c>
      <c r="H70" s="33">
        <f>H71</f>
        <v>0</v>
      </c>
    </row>
    <row r="71" spans="1:8" ht="12.75">
      <c r="A71" s="21">
        <f t="shared" si="0"/>
        <v>57</v>
      </c>
      <c r="B71" s="16" t="s">
        <v>114</v>
      </c>
      <c r="C71" s="75">
        <v>8110051180</v>
      </c>
      <c r="D71" s="48" t="s">
        <v>18</v>
      </c>
      <c r="E71" s="42" t="s">
        <v>92</v>
      </c>
      <c r="F71" s="33">
        <v>44787</v>
      </c>
      <c r="G71" s="33">
        <v>46075</v>
      </c>
      <c r="H71" s="33">
        <v>0</v>
      </c>
    </row>
    <row r="72" spans="1:8" ht="25.5">
      <c r="A72" s="21">
        <v>58</v>
      </c>
      <c r="B72" s="25" t="s">
        <v>19</v>
      </c>
      <c r="C72" s="75">
        <v>8110051180</v>
      </c>
      <c r="D72" s="48" t="s">
        <v>20</v>
      </c>
      <c r="E72" s="42"/>
      <c r="F72" s="33">
        <f aca="true" t="shared" si="8" ref="F72:H74">F73</f>
        <v>1481.2</v>
      </c>
      <c r="G72" s="33">
        <f t="shared" si="8"/>
        <v>2187.2</v>
      </c>
      <c r="H72" s="33">
        <f t="shared" si="8"/>
        <v>4881.2</v>
      </c>
    </row>
    <row r="73" spans="1:8" ht="25.5">
      <c r="A73" s="21">
        <v>59</v>
      </c>
      <c r="B73" s="25" t="s">
        <v>22</v>
      </c>
      <c r="C73" s="75">
        <v>8110051180</v>
      </c>
      <c r="D73" s="48" t="s">
        <v>23</v>
      </c>
      <c r="E73" s="42"/>
      <c r="F73" s="33">
        <f t="shared" si="8"/>
        <v>1481.2</v>
      </c>
      <c r="G73" s="33">
        <f t="shared" si="8"/>
        <v>2187.2</v>
      </c>
      <c r="H73" s="33">
        <f t="shared" si="8"/>
        <v>4881.2</v>
      </c>
    </row>
    <row r="74" spans="1:8" ht="12.75">
      <c r="A74" s="21">
        <v>60</v>
      </c>
      <c r="B74" s="16" t="s">
        <v>113</v>
      </c>
      <c r="C74" s="75">
        <v>8110051180</v>
      </c>
      <c r="D74" s="48" t="s">
        <v>23</v>
      </c>
      <c r="E74" s="42" t="s">
        <v>91</v>
      </c>
      <c r="F74" s="33">
        <f t="shared" si="8"/>
        <v>1481.2</v>
      </c>
      <c r="G74" s="33">
        <f t="shared" si="8"/>
        <v>2187.2</v>
      </c>
      <c r="H74" s="33">
        <f t="shared" si="8"/>
        <v>4881.2</v>
      </c>
    </row>
    <row r="75" spans="1:8" ht="12.75">
      <c r="A75" s="21">
        <v>61</v>
      </c>
      <c r="B75" s="16" t="s">
        <v>114</v>
      </c>
      <c r="C75" s="75">
        <v>8110051180</v>
      </c>
      <c r="D75" s="48" t="s">
        <v>23</v>
      </c>
      <c r="E75" s="42" t="s">
        <v>92</v>
      </c>
      <c r="F75" s="33">
        <v>1481.2</v>
      </c>
      <c r="G75" s="33">
        <v>2187.2</v>
      </c>
      <c r="H75" s="33">
        <v>4881.2</v>
      </c>
    </row>
    <row r="76" spans="1:8" ht="76.5">
      <c r="A76" s="21">
        <v>62</v>
      </c>
      <c r="B76" s="16" t="s">
        <v>182</v>
      </c>
      <c r="C76" s="50">
        <v>8110075140</v>
      </c>
      <c r="D76" s="42"/>
      <c r="E76" s="42"/>
      <c r="F76" s="33">
        <f aca="true" t="shared" si="9" ref="F76:H79">F77</f>
        <v>232</v>
      </c>
      <c r="G76" s="33">
        <f t="shared" si="9"/>
        <v>232</v>
      </c>
      <c r="H76" s="33">
        <f t="shared" si="9"/>
        <v>232</v>
      </c>
    </row>
    <row r="77" spans="1:8" ht="25.5">
      <c r="A77" s="21">
        <f t="shared" si="0"/>
        <v>63</v>
      </c>
      <c r="B77" s="25" t="s">
        <v>19</v>
      </c>
      <c r="C77" s="73">
        <v>8110075140</v>
      </c>
      <c r="D77" s="74" t="s">
        <v>20</v>
      </c>
      <c r="E77" s="74"/>
      <c r="F77" s="33">
        <f t="shared" si="9"/>
        <v>232</v>
      </c>
      <c r="G77" s="33">
        <f t="shared" si="9"/>
        <v>232</v>
      </c>
      <c r="H77" s="33">
        <f t="shared" si="9"/>
        <v>232</v>
      </c>
    </row>
    <row r="78" spans="1:8" ht="25.5">
      <c r="A78" s="21">
        <f t="shared" si="0"/>
        <v>64</v>
      </c>
      <c r="B78" s="25" t="s">
        <v>22</v>
      </c>
      <c r="C78" s="73">
        <v>8110075140</v>
      </c>
      <c r="D78" s="74" t="s">
        <v>23</v>
      </c>
      <c r="E78" s="74"/>
      <c r="F78" s="33">
        <f t="shared" si="9"/>
        <v>232</v>
      </c>
      <c r="G78" s="33">
        <f t="shared" si="9"/>
        <v>232</v>
      </c>
      <c r="H78" s="33">
        <f t="shared" si="9"/>
        <v>232</v>
      </c>
    </row>
    <row r="79" spans="1:8" ht="12.75">
      <c r="A79" s="21">
        <f t="shared" si="0"/>
        <v>65</v>
      </c>
      <c r="B79" s="16" t="s">
        <v>102</v>
      </c>
      <c r="C79" s="73">
        <v>8110075140</v>
      </c>
      <c r="D79" s="74" t="s">
        <v>23</v>
      </c>
      <c r="E79" s="74" t="s">
        <v>82</v>
      </c>
      <c r="F79" s="33">
        <f t="shared" si="9"/>
        <v>232</v>
      </c>
      <c r="G79" s="33">
        <f t="shared" si="9"/>
        <v>232</v>
      </c>
      <c r="H79" s="33">
        <f t="shared" si="9"/>
        <v>232</v>
      </c>
    </row>
    <row r="80" spans="1:8" ht="12.75">
      <c r="A80" s="21">
        <f t="shared" si="0"/>
        <v>66</v>
      </c>
      <c r="B80" s="16" t="s">
        <v>112</v>
      </c>
      <c r="C80" s="73">
        <v>8110075140</v>
      </c>
      <c r="D80" s="74" t="s">
        <v>23</v>
      </c>
      <c r="E80" s="42" t="s">
        <v>90</v>
      </c>
      <c r="F80" s="33">
        <v>232</v>
      </c>
      <c r="G80" s="33">
        <v>232</v>
      </c>
      <c r="H80" s="33">
        <v>232</v>
      </c>
    </row>
    <row r="81" spans="1:8" ht="51">
      <c r="A81" s="21">
        <f t="shared" si="0"/>
        <v>67</v>
      </c>
      <c r="B81" s="16" t="s">
        <v>179</v>
      </c>
      <c r="C81" s="50">
        <v>8110080050</v>
      </c>
      <c r="D81" s="42"/>
      <c r="E81" s="42"/>
      <c r="F81" s="33">
        <f aca="true" t="shared" si="10" ref="F81:H84">F82</f>
        <v>1000</v>
      </c>
      <c r="G81" s="33">
        <f t="shared" si="10"/>
        <v>1000</v>
      </c>
      <c r="H81" s="33">
        <f t="shared" si="10"/>
        <v>1000</v>
      </c>
    </row>
    <row r="82" spans="1:8" ht="12.75">
      <c r="A82" s="21">
        <f t="shared" si="0"/>
        <v>68</v>
      </c>
      <c r="B82" s="16" t="s">
        <v>153</v>
      </c>
      <c r="C82" s="50">
        <v>8110080050</v>
      </c>
      <c r="D82" s="42" t="s">
        <v>154</v>
      </c>
      <c r="E82" s="42"/>
      <c r="F82" s="33">
        <f t="shared" si="10"/>
        <v>1000</v>
      </c>
      <c r="G82" s="33">
        <f t="shared" si="10"/>
        <v>1000</v>
      </c>
      <c r="H82" s="33">
        <f t="shared" si="10"/>
        <v>1000</v>
      </c>
    </row>
    <row r="83" spans="1:8" ht="12.75">
      <c r="A83" s="21">
        <f t="shared" si="0"/>
        <v>69</v>
      </c>
      <c r="B83" s="16" t="s">
        <v>36</v>
      </c>
      <c r="C83" s="50">
        <v>8110080050</v>
      </c>
      <c r="D83" s="42" t="s">
        <v>35</v>
      </c>
      <c r="E83" s="42"/>
      <c r="F83" s="33">
        <f t="shared" si="10"/>
        <v>1000</v>
      </c>
      <c r="G83" s="33">
        <f t="shared" si="10"/>
        <v>1000</v>
      </c>
      <c r="H83" s="33">
        <f t="shared" si="10"/>
        <v>1000</v>
      </c>
    </row>
    <row r="84" spans="1:8" ht="12.75">
      <c r="A84" s="21">
        <f t="shared" si="0"/>
        <v>70</v>
      </c>
      <c r="B84" s="16" t="s">
        <v>102</v>
      </c>
      <c r="C84" s="50">
        <v>8110080050</v>
      </c>
      <c r="D84" s="42" t="s">
        <v>35</v>
      </c>
      <c r="E84" s="42" t="s">
        <v>82</v>
      </c>
      <c r="F84" s="33">
        <f t="shared" si="10"/>
        <v>1000</v>
      </c>
      <c r="G84" s="33">
        <f t="shared" si="10"/>
        <v>1000</v>
      </c>
      <c r="H84" s="33">
        <f t="shared" si="10"/>
        <v>1000</v>
      </c>
    </row>
    <row r="85" spans="1:8" ht="12.75">
      <c r="A85" s="21">
        <f aca="true" t="shared" si="11" ref="A85:A107">A84+1</f>
        <v>71</v>
      </c>
      <c r="B85" s="16" t="s">
        <v>105</v>
      </c>
      <c r="C85" s="50">
        <v>8110080050</v>
      </c>
      <c r="D85" s="28">
        <v>870</v>
      </c>
      <c r="E85" s="74" t="s">
        <v>89</v>
      </c>
      <c r="F85" s="33">
        <v>1000</v>
      </c>
      <c r="G85" s="33">
        <v>1000</v>
      </c>
      <c r="H85" s="33">
        <v>1000</v>
      </c>
    </row>
    <row r="86" spans="1:8" ht="51">
      <c r="A86" s="21">
        <f t="shared" si="11"/>
        <v>72</v>
      </c>
      <c r="B86" s="17" t="s">
        <v>152</v>
      </c>
      <c r="C86" s="50">
        <v>8110080210</v>
      </c>
      <c r="D86" s="21"/>
      <c r="E86" s="42"/>
      <c r="F86" s="33">
        <f>F87+F91+F95</f>
        <v>2367732.19</v>
      </c>
      <c r="G86" s="33">
        <f>G87+G91+G95</f>
        <v>2349628</v>
      </c>
      <c r="H86" s="33">
        <f>H87+H91+H95</f>
        <v>2249414.35</v>
      </c>
    </row>
    <row r="87" spans="1:8" ht="63.75">
      <c r="A87" s="21">
        <f t="shared" si="11"/>
        <v>73</v>
      </c>
      <c r="B87" s="17" t="s">
        <v>21</v>
      </c>
      <c r="C87" s="50">
        <v>8110080210</v>
      </c>
      <c r="D87" s="21">
        <v>100</v>
      </c>
      <c r="E87" s="42"/>
      <c r="F87" s="33">
        <f aca="true" t="shared" si="12" ref="F87:H89">F88</f>
        <v>1914519</v>
      </c>
      <c r="G87" s="33">
        <f t="shared" si="12"/>
        <v>1914519</v>
      </c>
      <c r="H87" s="33">
        <f t="shared" si="12"/>
        <v>1914519</v>
      </c>
    </row>
    <row r="88" spans="1:8" ht="25.5">
      <c r="A88" s="21">
        <f t="shared" si="11"/>
        <v>74</v>
      </c>
      <c r="B88" s="25" t="s">
        <v>150</v>
      </c>
      <c r="C88" s="73">
        <v>8110080210</v>
      </c>
      <c r="D88" s="28">
        <v>120</v>
      </c>
      <c r="E88" s="74"/>
      <c r="F88" s="33">
        <f t="shared" si="12"/>
        <v>1914519</v>
      </c>
      <c r="G88" s="33">
        <f t="shared" si="12"/>
        <v>1914519</v>
      </c>
      <c r="H88" s="33">
        <f t="shared" si="12"/>
        <v>1914519</v>
      </c>
    </row>
    <row r="89" spans="1:8" ht="12.75">
      <c r="A89" s="21">
        <f t="shared" si="11"/>
        <v>75</v>
      </c>
      <c r="B89" s="16" t="s">
        <v>102</v>
      </c>
      <c r="C89" s="73">
        <v>8110080210</v>
      </c>
      <c r="D89" s="28">
        <v>120</v>
      </c>
      <c r="E89" s="74" t="s">
        <v>82</v>
      </c>
      <c r="F89" s="33">
        <f t="shared" si="12"/>
        <v>1914519</v>
      </c>
      <c r="G89" s="33">
        <f t="shared" si="12"/>
        <v>1914519</v>
      </c>
      <c r="H89" s="33">
        <f t="shared" si="12"/>
        <v>1914519</v>
      </c>
    </row>
    <row r="90" spans="1:8" ht="51">
      <c r="A90" s="21">
        <f t="shared" si="11"/>
        <v>76</v>
      </c>
      <c r="B90" s="17" t="s">
        <v>104</v>
      </c>
      <c r="C90" s="73">
        <v>8110080210</v>
      </c>
      <c r="D90" s="21">
        <v>120</v>
      </c>
      <c r="E90" s="42" t="s">
        <v>88</v>
      </c>
      <c r="F90" s="33">
        <v>1914519</v>
      </c>
      <c r="G90" s="33">
        <v>1914519</v>
      </c>
      <c r="H90" s="33">
        <v>1914519</v>
      </c>
    </row>
    <row r="91" spans="1:8" ht="25.5">
      <c r="A91" s="21">
        <f t="shared" si="11"/>
        <v>77</v>
      </c>
      <c r="B91" s="25" t="s">
        <v>19</v>
      </c>
      <c r="C91" s="73">
        <v>8110080210</v>
      </c>
      <c r="D91" s="28">
        <v>200</v>
      </c>
      <c r="E91" s="74"/>
      <c r="F91" s="33">
        <f>F92</f>
        <v>450074.19</v>
      </c>
      <c r="G91" s="33">
        <f aca="true" t="shared" si="13" ref="G91:H93">G92</f>
        <v>431970</v>
      </c>
      <c r="H91" s="33">
        <f t="shared" si="13"/>
        <v>331756.35</v>
      </c>
    </row>
    <row r="92" spans="1:8" ht="25.5">
      <c r="A92" s="21">
        <f t="shared" si="11"/>
        <v>78</v>
      </c>
      <c r="B92" s="25" t="s">
        <v>22</v>
      </c>
      <c r="C92" s="73">
        <v>8110080210</v>
      </c>
      <c r="D92" s="28">
        <v>240</v>
      </c>
      <c r="E92" s="74"/>
      <c r="F92" s="33">
        <f>F93</f>
        <v>450074.19</v>
      </c>
      <c r="G92" s="33">
        <v>431970</v>
      </c>
      <c r="H92" s="33">
        <f t="shared" si="13"/>
        <v>331756.35</v>
      </c>
    </row>
    <row r="93" spans="1:8" ht="12.75">
      <c r="A93" s="21">
        <f t="shared" si="11"/>
        <v>79</v>
      </c>
      <c r="B93" s="16" t="s">
        <v>102</v>
      </c>
      <c r="C93" s="73">
        <v>8110080210</v>
      </c>
      <c r="D93" s="28">
        <v>240</v>
      </c>
      <c r="E93" s="74" t="s">
        <v>82</v>
      </c>
      <c r="F93" s="33">
        <f>F94</f>
        <v>450074.19</v>
      </c>
      <c r="G93" s="33">
        <f t="shared" si="13"/>
        <v>433004</v>
      </c>
      <c r="H93" s="33">
        <f t="shared" si="13"/>
        <v>331756.35</v>
      </c>
    </row>
    <row r="94" spans="1:8" ht="51">
      <c r="A94" s="21">
        <f t="shared" si="11"/>
        <v>80</v>
      </c>
      <c r="B94" s="17" t="s">
        <v>104</v>
      </c>
      <c r="C94" s="73">
        <v>8110080210</v>
      </c>
      <c r="D94" s="21">
        <v>240</v>
      </c>
      <c r="E94" s="42" t="s">
        <v>88</v>
      </c>
      <c r="F94" s="33">
        <v>450074.19</v>
      </c>
      <c r="G94" s="33">
        <v>433004</v>
      </c>
      <c r="H94" s="33">
        <v>331756.35</v>
      </c>
    </row>
    <row r="95" spans="1:8" ht="12.75">
      <c r="A95" s="21">
        <f t="shared" si="11"/>
        <v>81</v>
      </c>
      <c r="B95" s="25" t="s">
        <v>153</v>
      </c>
      <c r="C95" s="73">
        <v>8110080210</v>
      </c>
      <c r="D95" s="28">
        <v>800</v>
      </c>
      <c r="E95" s="74"/>
      <c r="F95" s="33">
        <f aca="true" t="shared" si="14" ref="F95:H96">F96</f>
        <v>3139</v>
      </c>
      <c r="G95" s="33">
        <f t="shared" si="14"/>
        <v>3139</v>
      </c>
      <c r="H95" s="33">
        <f t="shared" si="14"/>
        <v>3139</v>
      </c>
    </row>
    <row r="96" spans="1:8" ht="12.75">
      <c r="A96" s="21">
        <f t="shared" si="11"/>
        <v>82</v>
      </c>
      <c r="B96" s="25" t="s">
        <v>39</v>
      </c>
      <c r="C96" s="73">
        <v>8110080210</v>
      </c>
      <c r="D96" s="28">
        <v>850</v>
      </c>
      <c r="E96" s="74"/>
      <c r="F96" s="33">
        <f t="shared" si="14"/>
        <v>3139</v>
      </c>
      <c r="G96" s="33">
        <f t="shared" si="14"/>
        <v>3139</v>
      </c>
      <c r="H96" s="33">
        <f t="shared" si="14"/>
        <v>3139</v>
      </c>
    </row>
    <row r="97" spans="1:8" ht="12.75">
      <c r="A97" s="21">
        <f t="shared" si="11"/>
        <v>83</v>
      </c>
      <c r="B97" s="16" t="s">
        <v>102</v>
      </c>
      <c r="C97" s="73">
        <v>8110080210</v>
      </c>
      <c r="D97" s="28">
        <v>850</v>
      </c>
      <c r="E97" s="74" t="s">
        <v>82</v>
      </c>
      <c r="F97" s="33">
        <f>F98</f>
        <v>3139</v>
      </c>
      <c r="G97" s="33">
        <f>G98</f>
        <v>3139</v>
      </c>
      <c r="H97" s="33">
        <f>H98</f>
        <v>3139</v>
      </c>
    </row>
    <row r="98" spans="1:8" ht="51">
      <c r="A98" s="21">
        <f t="shared" si="11"/>
        <v>84</v>
      </c>
      <c r="B98" s="17" t="s">
        <v>104</v>
      </c>
      <c r="C98" s="73">
        <v>8110080210</v>
      </c>
      <c r="D98" s="28">
        <v>850</v>
      </c>
      <c r="E98" s="74" t="s">
        <v>88</v>
      </c>
      <c r="F98" s="33">
        <v>3139</v>
      </c>
      <c r="G98" s="33">
        <v>3139</v>
      </c>
      <c r="H98" s="33">
        <v>3139</v>
      </c>
    </row>
    <row r="99" spans="1:8" ht="38.25">
      <c r="A99" s="21">
        <f t="shared" si="11"/>
        <v>85</v>
      </c>
      <c r="B99" s="17" t="s">
        <v>147</v>
      </c>
      <c r="C99" s="50">
        <v>9100000000</v>
      </c>
      <c r="D99" s="21"/>
      <c r="E99" s="42"/>
      <c r="F99" s="33">
        <f aca="true" t="shared" si="15" ref="F99:H104">F100</f>
        <v>940190</v>
      </c>
      <c r="G99" s="33">
        <f t="shared" si="15"/>
        <v>940190</v>
      </c>
      <c r="H99" s="33">
        <f t="shared" si="15"/>
        <v>940190</v>
      </c>
    </row>
    <row r="100" spans="1:8" ht="12.75">
      <c r="A100" s="21">
        <f t="shared" si="11"/>
        <v>86</v>
      </c>
      <c r="B100" s="16" t="s">
        <v>148</v>
      </c>
      <c r="C100" s="50">
        <v>9110000000</v>
      </c>
      <c r="D100" s="21"/>
      <c r="E100" s="42"/>
      <c r="F100" s="33">
        <f t="shared" si="15"/>
        <v>940190</v>
      </c>
      <c r="G100" s="33">
        <f t="shared" si="15"/>
        <v>940190</v>
      </c>
      <c r="H100" s="33">
        <f t="shared" si="15"/>
        <v>940190</v>
      </c>
    </row>
    <row r="101" spans="1:8" ht="63.75">
      <c r="A101" s="21">
        <f t="shared" si="11"/>
        <v>87</v>
      </c>
      <c r="B101" s="17" t="s">
        <v>149</v>
      </c>
      <c r="C101" s="50">
        <v>9110080210</v>
      </c>
      <c r="D101" s="21"/>
      <c r="E101" s="42"/>
      <c r="F101" s="33">
        <f t="shared" si="15"/>
        <v>940190</v>
      </c>
      <c r="G101" s="33">
        <f t="shared" si="15"/>
        <v>940190</v>
      </c>
      <c r="H101" s="33">
        <f t="shared" si="15"/>
        <v>940190</v>
      </c>
    </row>
    <row r="102" spans="1:8" ht="63.75">
      <c r="A102" s="21">
        <f t="shared" si="11"/>
        <v>88</v>
      </c>
      <c r="B102" s="17" t="s">
        <v>21</v>
      </c>
      <c r="C102" s="50">
        <v>9110080210</v>
      </c>
      <c r="D102" s="21">
        <v>100</v>
      </c>
      <c r="E102" s="42"/>
      <c r="F102" s="33">
        <f t="shared" si="15"/>
        <v>940190</v>
      </c>
      <c r="G102" s="33">
        <f t="shared" si="15"/>
        <v>940190</v>
      </c>
      <c r="H102" s="33">
        <f t="shared" si="15"/>
        <v>940190</v>
      </c>
    </row>
    <row r="103" spans="1:8" ht="25.5">
      <c r="A103" s="21">
        <f t="shared" si="11"/>
        <v>89</v>
      </c>
      <c r="B103" s="25" t="s">
        <v>150</v>
      </c>
      <c r="C103" s="73">
        <v>9110080210</v>
      </c>
      <c r="D103" s="28">
        <v>120</v>
      </c>
      <c r="E103" s="74"/>
      <c r="F103" s="33">
        <f t="shared" si="15"/>
        <v>940190</v>
      </c>
      <c r="G103" s="33">
        <f t="shared" si="15"/>
        <v>940190</v>
      </c>
      <c r="H103" s="33">
        <f t="shared" si="15"/>
        <v>940190</v>
      </c>
    </row>
    <row r="104" spans="1:8" ht="12.75">
      <c r="A104" s="21">
        <f t="shared" si="11"/>
        <v>90</v>
      </c>
      <c r="B104" s="16" t="s">
        <v>102</v>
      </c>
      <c r="C104" s="73">
        <v>9110080210</v>
      </c>
      <c r="D104" s="28">
        <v>120</v>
      </c>
      <c r="E104" s="74" t="s">
        <v>82</v>
      </c>
      <c r="F104" s="33">
        <f t="shared" si="15"/>
        <v>940190</v>
      </c>
      <c r="G104" s="33">
        <f t="shared" si="15"/>
        <v>940190</v>
      </c>
      <c r="H104" s="33">
        <f t="shared" si="15"/>
        <v>940190</v>
      </c>
    </row>
    <row r="105" spans="1:8" ht="38.25">
      <c r="A105" s="21">
        <f t="shared" si="11"/>
        <v>91</v>
      </c>
      <c r="B105" s="17" t="s">
        <v>122</v>
      </c>
      <c r="C105" s="73">
        <v>9110080210</v>
      </c>
      <c r="D105" s="28">
        <v>120</v>
      </c>
      <c r="E105" s="42" t="s">
        <v>87</v>
      </c>
      <c r="F105" s="33">
        <v>940190</v>
      </c>
      <c r="G105" s="33">
        <v>940190</v>
      </c>
      <c r="H105" s="33">
        <v>940190</v>
      </c>
    </row>
    <row r="106" spans="1:8" ht="15">
      <c r="A106" s="21">
        <f t="shared" si="11"/>
        <v>92</v>
      </c>
      <c r="B106" s="16" t="s">
        <v>126</v>
      </c>
      <c r="C106" s="50"/>
      <c r="D106" s="42"/>
      <c r="E106" s="21"/>
      <c r="F106" s="33"/>
      <c r="G106" s="104">
        <v>97738</v>
      </c>
      <c r="H106" s="37">
        <v>195767.65</v>
      </c>
    </row>
    <row r="107" spans="1:9" s="66" customFormat="1" ht="12.75">
      <c r="A107" s="21">
        <f t="shared" si="11"/>
        <v>93</v>
      </c>
      <c r="B107" s="24" t="s">
        <v>17</v>
      </c>
      <c r="C107" s="76"/>
      <c r="D107" s="77"/>
      <c r="E107" s="78"/>
      <c r="F107" s="32">
        <f>F99+F65+F15+F106</f>
        <v>3931782.51</v>
      </c>
      <c r="G107" s="32">
        <f>G99+G65+G15+G106</f>
        <v>3909511</v>
      </c>
      <c r="H107" s="32">
        <f>H99+H65+H15+H106</f>
        <v>3916419</v>
      </c>
      <c r="I107" s="96"/>
    </row>
  </sheetData>
  <sheetProtection/>
  <mergeCells count="16">
    <mergeCell ref="A1:H1"/>
    <mergeCell ref="A2:H2"/>
    <mergeCell ref="A3:H3"/>
    <mergeCell ref="D11:D13"/>
    <mergeCell ref="E11:E13"/>
    <mergeCell ref="F11:F13"/>
    <mergeCell ref="A4:H4"/>
    <mergeCell ref="A5:H5"/>
    <mergeCell ref="A6:H6"/>
    <mergeCell ref="A8:H9"/>
    <mergeCell ref="A10:H10"/>
    <mergeCell ref="G11:G13"/>
    <mergeCell ref="H11:H13"/>
    <mergeCell ref="A11:A13"/>
    <mergeCell ref="B11:B13"/>
    <mergeCell ref="C11:C13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User</cp:lastModifiedBy>
  <cp:lastPrinted>2021-05-31T08:12:36Z</cp:lastPrinted>
  <dcterms:created xsi:type="dcterms:W3CDTF">2010-12-02T07:50:49Z</dcterms:created>
  <dcterms:modified xsi:type="dcterms:W3CDTF">2021-05-31T08:13:02Z</dcterms:modified>
  <cp:category/>
  <cp:version/>
  <cp:contentType/>
  <cp:contentStatus/>
</cp:coreProperties>
</file>